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9.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0.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drawings/drawing11.xml" ContentType="application/vnd.openxmlformats-officedocument.drawing+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2.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3.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drawings/drawing14.xml" ContentType="application/vnd.openxmlformats-officedocument.drawing+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drawings/drawing16.xml" ContentType="application/vnd.openxmlformats-officedocument.drawing+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7.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drawings/drawing18.xml" ContentType="application/vnd.openxmlformats-officedocument.drawing+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9.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20.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drawings/drawing21.xml" ContentType="application/vnd.openxmlformats-officedocument.drawing+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22.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3.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drawings/drawing24.xml" ContentType="application/vnd.openxmlformats-officedocument.drawing+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drawings/drawing25.xml" ContentType="application/vnd.openxmlformats-officedocument.drawing+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6.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7.xml" ContentType="application/vnd.openxmlformats-officedocument.drawing+xml"/>
  <Override PartName="/xl/charts/chart27.xml" ContentType="application/vnd.openxmlformats-officedocument.drawingml.chart+xml"/>
  <Override PartName="/xl/charts/style27.xml" ContentType="application/vnd.ms-office.chartstyle+xml"/>
  <Override PartName="/xl/charts/colors27.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W:\PH General\NEW Health Improvement\Specialist HI team folders\Workplace Health\2017\Programme Delivery\Health Needs Assessment Surveys\"/>
    </mc:Choice>
  </mc:AlternateContent>
  <xr:revisionPtr revIDLastSave="0" documentId="13_ncr:1_{BB283FF8-2F10-4924-871B-1158CE6E00C6}" xr6:coauthVersionLast="46" xr6:coauthVersionMax="46" xr10:uidLastSave="{00000000-0000-0000-0000-000000000000}"/>
  <bookViews>
    <workbookView xWindow="-110" yWindow="-110" windowWidth="19420" windowHeight="10420" xr2:uid="{A64C40DE-60E0-4C92-B864-2EEC25A83A98}"/>
  </bookViews>
  <sheets>
    <sheet name="Q1" sheetId="1" r:id="rId1"/>
    <sheet name="Q2" sheetId="2" r:id="rId2"/>
    <sheet name="Q3" sheetId="3" r:id="rId3"/>
    <sheet name="Q4" sheetId="4" r:id="rId4"/>
    <sheet name="Q5" sheetId="5" r:id="rId5"/>
    <sheet name="Q6" sheetId="6" r:id="rId6"/>
    <sheet name="Q7" sheetId="7" r:id="rId7"/>
    <sheet name="Q8" sheetId="8" r:id="rId8"/>
    <sheet name="Q9" sheetId="9" r:id="rId9"/>
    <sheet name="Q10" sheetId="10" r:id="rId10"/>
    <sheet name="Q11" sheetId="11" r:id="rId11"/>
    <sheet name="Q12" sheetId="12" r:id="rId12"/>
    <sheet name="Q13" sheetId="13" r:id="rId13"/>
    <sheet name="Q14" sheetId="14" r:id="rId14"/>
    <sheet name="Q15" sheetId="16" r:id="rId15"/>
    <sheet name="Q16" sheetId="17" r:id="rId16"/>
    <sheet name="Q17" sheetId="18" r:id="rId17"/>
    <sheet name="Q18" sheetId="19" r:id="rId18"/>
    <sheet name="Q19" sheetId="20" r:id="rId19"/>
    <sheet name="Q20" sheetId="21" r:id="rId20"/>
    <sheet name="Q21" sheetId="22" r:id="rId21"/>
    <sheet name="Q22" sheetId="23" r:id="rId22"/>
    <sheet name="Q24" sheetId="24" r:id="rId23"/>
    <sheet name="Q25" sheetId="26" r:id="rId24"/>
    <sheet name="Q26" sheetId="27" r:id="rId25"/>
    <sheet name="Q27" sheetId="28" r:id="rId26"/>
    <sheet name="Q28" sheetId="29" r:id="rId27"/>
  </sheet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6" i="29" l="1"/>
  <c r="B7" i="29"/>
  <c r="B8" i="29"/>
  <c r="B9" i="29"/>
  <c r="B10" i="29"/>
  <c r="B11" i="29"/>
  <c r="B12" i="29"/>
  <c r="B5" i="29"/>
  <c r="C14" i="29"/>
  <c r="C31" i="28"/>
  <c r="D31" i="28"/>
  <c r="E31" i="28"/>
  <c r="F31" i="28"/>
  <c r="B31" i="28"/>
  <c r="C30" i="28"/>
  <c r="D30" i="28"/>
  <c r="E30" i="28"/>
  <c r="F30" i="28"/>
  <c r="B30" i="28"/>
  <c r="C29" i="28"/>
  <c r="D29" i="28"/>
  <c r="E29" i="28"/>
  <c r="F29" i="28"/>
  <c r="B29" i="28"/>
  <c r="C28" i="28"/>
  <c r="D28" i="28"/>
  <c r="E28" i="28"/>
  <c r="F28" i="28"/>
  <c r="B28" i="28"/>
  <c r="C27" i="28"/>
  <c r="D27" i="28"/>
  <c r="E27" i="28"/>
  <c r="F27" i="28"/>
  <c r="B27" i="28"/>
  <c r="C26" i="28"/>
  <c r="D26" i="28"/>
  <c r="E26" i="28"/>
  <c r="F26" i="28"/>
  <c r="B26" i="28"/>
  <c r="C25" i="28"/>
  <c r="D25" i="28"/>
  <c r="E25" i="28"/>
  <c r="F25" i="28"/>
  <c r="B25" i="28"/>
  <c r="C24" i="28"/>
  <c r="D24" i="28"/>
  <c r="E24" i="28"/>
  <c r="F24" i="28"/>
  <c r="B24" i="28"/>
  <c r="C23" i="28"/>
  <c r="D23" i="28"/>
  <c r="E23" i="28"/>
  <c r="F23" i="28"/>
  <c r="B23" i="28"/>
  <c r="C22" i="28"/>
  <c r="D22" i="28"/>
  <c r="E22" i="28"/>
  <c r="F22" i="28"/>
  <c r="B22" i="28"/>
  <c r="C21" i="28"/>
  <c r="D21" i="28"/>
  <c r="E21" i="28"/>
  <c r="F21" i="28"/>
  <c r="B21" i="28"/>
  <c r="G10" i="28"/>
  <c r="G11" i="28"/>
  <c r="G12" i="28"/>
  <c r="G13" i="28"/>
  <c r="G14" i="28"/>
  <c r="G15" i="28"/>
  <c r="G9" i="28"/>
  <c r="G8" i="28"/>
  <c r="G7" i="28"/>
  <c r="G6" i="28"/>
  <c r="G5" i="28"/>
  <c r="B5" i="27"/>
  <c r="B6" i="27"/>
  <c r="B7" i="27"/>
  <c r="B8" i="27"/>
  <c r="B9" i="27"/>
  <c r="B10" i="27"/>
  <c r="B4" i="27"/>
  <c r="C12" i="27"/>
  <c r="B5" i="26"/>
  <c r="B6" i="26"/>
  <c r="B7" i="26"/>
  <c r="B4" i="26"/>
  <c r="C9" i="26"/>
  <c r="C7" i="24"/>
  <c r="B5" i="24"/>
  <c r="B5" i="23"/>
  <c r="B6" i="23"/>
  <c r="B7" i="23"/>
  <c r="B8" i="23"/>
  <c r="B9" i="23"/>
  <c r="B10" i="23"/>
  <c r="B4" i="23"/>
  <c r="C12" i="23"/>
  <c r="C11" i="22"/>
  <c r="B6" i="22"/>
  <c r="C32" i="21"/>
  <c r="D32" i="21"/>
  <c r="E32" i="21"/>
  <c r="F32" i="21"/>
  <c r="C31" i="21"/>
  <c r="D31" i="21"/>
  <c r="D30" i="21"/>
  <c r="E30" i="21"/>
  <c r="F30" i="21"/>
  <c r="C29" i="21"/>
  <c r="D29" i="21"/>
  <c r="F28" i="21"/>
  <c r="C27" i="21"/>
  <c r="D27" i="21"/>
  <c r="C24" i="21"/>
  <c r="D24" i="21"/>
  <c r="E24" i="21"/>
  <c r="F24" i="21"/>
  <c r="D23" i="21"/>
  <c r="E23" i="21"/>
  <c r="F23" i="21"/>
  <c r="B23" i="21"/>
  <c r="H17" i="21"/>
  <c r="C34" i="21"/>
  <c r="H16" i="21"/>
  <c r="C33" i="21"/>
  <c r="H15" i="21"/>
  <c r="B32" i="21"/>
  <c r="H14" i="21"/>
  <c r="E31" i="21"/>
  <c r="H13" i="21"/>
  <c r="C30" i="21"/>
  <c r="H12" i="21"/>
  <c r="E29" i="21"/>
  <c r="H11" i="21"/>
  <c r="C28" i="21"/>
  <c r="H10" i="21"/>
  <c r="E27" i="21"/>
  <c r="H9" i="21"/>
  <c r="C26" i="21"/>
  <c r="H8" i="21"/>
  <c r="C25" i="21"/>
  <c r="H7" i="21"/>
  <c r="B24" i="21"/>
  <c r="H6" i="21"/>
  <c r="C23" i="21"/>
  <c r="B5" i="20"/>
  <c r="B6" i="20"/>
  <c r="C10" i="20"/>
  <c r="B7" i="20"/>
  <c r="H8" i="19"/>
  <c r="D16" i="19"/>
  <c r="H7" i="19"/>
  <c r="D15" i="19"/>
  <c r="H6" i="19"/>
  <c r="E14" i="19"/>
  <c r="B5" i="18"/>
  <c r="B6" i="18"/>
  <c r="B7" i="18"/>
  <c r="B8" i="18"/>
  <c r="B9" i="18"/>
  <c r="B10" i="18"/>
  <c r="B4" i="18"/>
  <c r="C12" i="18"/>
  <c r="C9" i="17"/>
  <c r="B4" i="17"/>
  <c r="B5" i="16"/>
  <c r="B6" i="16"/>
  <c r="B7" i="16"/>
  <c r="B8" i="16"/>
  <c r="B9" i="16"/>
  <c r="B10" i="16"/>
  <c r="B4" i="16"/>
  <c r="C12" i="16"/>
  <c r="B5" i="14"/>
  <c r="B6" i="14"/>
  <c r="B7" i="14"/>
  <c r="B8" i="14"/>
  <c r="B9" i="14"/>
  <c r="B4" i="14"/>
  <c r="C11" i="14"/>
  <c r="B5" i="13"/>
  <c r="B6" i="13"/>
  <c r="B7" i="13"/>
  <c r="B8" i="13"/>
  <c r="B9" i="13"/>
  <c r="B10" i="13"/>
  <c r="B4" i="13"/>
  <c r="C12" i="13"/>
  <c r="B4" i="12"/>
  <c r="C11" i="12"/>
  <c r="B5" i="12"/>
  <c r="C10" i="11"/>
  <c r="B8" i="11"/>
  <c r="C10" i="10"/>
  <c r="B8" i="10"/>
  <c r="C13" i="9"/>
  <c r="B7" i="9"/>
  <c r="B8" i="8"/>
  <c r="B9" i="8"/>
  <c r="B4" i="8"/>
  <c r="C11" i="8"/>
  <c r="B6" i="8"/>
  <c r="C13" i="7"/>
  <c r="B4" i="7"/>
  <c r="C10" i="6"/>
  <c r="B7" i="6"/>
  <c r="C9" i="5"/>
  <c r="B5" i="5"/>
  <c r="C9" i="4"/>
  <c r="B4" i="4"/>
  <c r="C9" i="1"/>
  <c r="B4" i="1"/>
  <c r="C9" i="2"/>
  <c r="B5" i="2"/>
  <c r="C9" i="3"/>
  <c r="B6" i="3"/>
  <c r="B6" i="2"/>
  <c r="B4" i="2"/>
  <c r="B4" i="24"/>
  <c r="B4" i="20"/>
  <c r="B8" i="20"/>
  <c r="B7" i="17"/>
  <c r="B5" i="17"/>
  <c r="B6" i="17"/>
  <c r="B5" i="11"/>
  <c r="B6" i="11"/>
  <c r="B7" i="11"/>
  <c r="B4" i="11"/>
  <c r="B7" i="10"/>
  <c r="B6" i="10"/>
  <c r="B5" i="10"/>
  <c r="B4" i="10"/>
  <c r="B7" i="8"/>
  <c r="B5" i="8"/>
  <c r="B9" i="7"/>
  <c r="B11" i="7"/>
  <c r="B10" i="7"/>
  <c r="B8" i="7"/>
  <c r="B7" i="7"/>
  <c r="B6" i="7"/>
  <c r="B5" i="7"/>
  <c r="B4" i="6"/>
  <c r="B6" i="6"/>
  <c r="B5" i="6"/>
  <c r="B8" i="6"/>
  <c r="B4" i="5"/>
  <c r="B7" i="5"/>
  <c r="B6" i="5"/>
  <c r="B7" i="4"/>
  <c r="B5" i="4"/>
  <c r="B6" i="4"/>
  <c r="B5" i="3"/>
  <c r="B7" i="1"/>
  <c r="B3" i="1"/>
  <c r="B5" i="22"/>
  <c r="B9" i="22"/>
  <c r="B8" i="22"/>
  <c r="B7" i="22"/>
  <c r="F34" i="21"/>
  <c r="E34" i="21"/>
  <c r="F33" i="21"/>
  <c r="B26" i="21"/>
  <c r="B34" i="21"/>
  <c r="B27" i="21"/>
  <c r="F26" i="21"/>
  <c r="B28" i="21"/>
  <c r="E26" i="21"/>
  <c r="E28" i="21"/>
  <c r="B25" i="21"/>
  <c r="B29" i="21"/>
  <c r="D26" i="21"/>
  <c r="D28" i="21"/>
  <c r="D34" i="21"/>
  <c r="F25" i="21"/>
  <c r="B30" i="21"/>
  <c r="E25" i="21"/>
  <c r="B31" i="21"/>
  <c r="F27" i="21"/>
  <c r="F29" i="21"/>
  <c r="F31" i="21"/>
  <c r="D25" i="21"/>
  <c r="E33" i="21"/>
  <c r="B33" i="21"/>
  <c r="D33" i="21"/>
  <c r="D14" i="19"/>
  <c r="C14" i="19"/>
  <c r="E16" i="19"/>
  <c r="F15" i="19"/>
  <c r="C16" i="19"/>
  <c r="B14" i="19"/>
  <c r="C15" i="19"/>
  <c r="B15" i="19"/>
  <c r="E15" i="19"/>
  <c r="F14" i="19"/>
  <c r="B16" i="19"/>
  <c r="F16" i="19"/>
  <c r="B4" i="9"/>
  <c r="B11" i="9"/>
  <c r="B10" i="9"/>
  <c r="B6" i="9"/>
  <c r="B9" i="9"/>
  <c r="B5" i="9"/>
  <c r="B8" i="9"/>
  <c r="B9" i="12"/>
  <c r="B8" i="12"/>
  <c r="B7" i="12"/>
  <c r="B6" i="12"/>
  <c r="B4" i="3"/>
  <c r="B7" i="3"/>
  <c r="B6" i="1"/>
  <c r="B5" i="1"/>
  <c r="B7" i="2"/>
</calcChain>
</file>

<file path=xl/sharedStrings.xml><?xml version="1.0" encoding="utf-8"?>
<sst xmlns="http://schemas.openxmlformats.org/spreadsheetml/2006/main" count="349" uniqueCount="180">
  <si>
    <t>Q1. How is your health in general?</t>
  </si>
  <si>
    <t>Very Good</t>
  </si>
  <si>
    <t>Good</t>
  </si>
  <si>
    <t>Fair</t>
  </si>
  <si>
    <t>Bad</t>
  </si>
  <si>
    <t>Very Bad</t>
  </si>
  <si>
    <t xml:space="preserve">Total </t>
  </si>
  <si>
    <t xml:space="preserve">Q2) Overall, how satisfied are you with your life in general? </t>
  </si>
  <si>
    <t>Percentage</t>
  </si>
  <si>
    <t>N. Respondents</t>
  </si>
  <si>
    <t>High (scores of 7-8)</t>
  </si>
  <si>
    <t>Medium (scores of 5-6)</t>
  </si>
  <si>
    <t>Low (scores of 0-4)</t>
  </si>
  <si>
    <t>Total</t>
  </si>
  <si>
    <t>Very High (scores of 9-10)</t>
  </si>
  <si>
    <t>Q3. Overall, how happy did you feel yesterday?</t>
  </si>
  <si>
    <t>Very High Happiness (scores of 9-10)</t>
  </si>
  <si>
    <t>High Happiness (scores of 7-8)</t>
  </si>
  <si>
    <t>Medium Happiness (scores of 5-6)</t>
  </si>
  <si>
    <t>Low Happiness (scores of 0-4)</t>
  </si>
  <si>
    <t xml:space="preserve">N. Respondents </t>
  </si>
  <si>
    <t xml:space="preserve">Instructions: Please input your number of responses in the yellow area (column C), and the sheet will calculate the rest for you. Select the chart, copy it and paste it in your report. </t>
  </si>
  <si>
    <t xml:space="preserve">Q4) Overall, to what extent do you feel the things you do in life are worthwhile? </t>
  </si>
  <si>
    <t>Q5) Overall, how anxious did you feel yesterday?</t>
  </si>
  <si>
    <t>Very Low Anxiety (scores of 0-1)</t>
  </si>
  <si>
    <t>Low Anxiety (scores of 2-3)</t>
  </si>
  <si>
    <t>High Anxiety (scores of 4-5)</t>
  </si>
  <si>
    <t>Very High Anxiety (scores 6-10)</t>
  </si>
  <si>
    <t>I smoke daily</t>
  </si>
  <si>
    <t>I smoke occasionally but not every day</t>
  </si>
  <si>
    <t>I used to smoke daily but I do not smoke at all now</t>
  </si>
  <si>
    <t>I used to smoke occasionally but I do not smoke at all now</t>
  </si>
  <si>
    <t>I have never smoked</t>
  </si>
  <si>
    <t>Q6) Which best describes you?</t>
  </si>
  <si>
    <t>Yes, Advice from a GP</t>
  </si>
  <si>
    <t>Yes, Support from a manager/colleagues</t>
  </si>
  <si>
    <t>Yes, Support from family or friends</t>
  </si>
  <si>
    <t>Yes, Nicotine replacement therapy / e-cigarettes</t>
  </si>
  <si>
    <t>No, I wouldn’t like any support to quit at the moment</t>
  </si>
  <si>
    <t>Yes, Other</t>
  </si>
  <si>
    <t>Yes, Signposting to resources</t>
  </si>
  <si>
    <t xml:space="preserve">Q7) If you smoke, would you like support to quit? And if so, what kind of support would you find most helpful for quitting? </t>
  </si>
  <si>
    <t>N. Responses</t>
  </si>
  <si>
    <t>Yes, Singposting to professional orexpert help from a stop smoking advisor</t>
  </si>
  <si>
    <t xml:space="preserve">Q8) How many portions of fruit and/or vegetables, of any sort, do you eat on a typical day? </t>
  </si>
  <si>
    <t>5+</t>
  </si>
  <si>
    <t>Q9) Would you like help with your diet or weight? And if so, what kind of support would you find most helpful?</t>
  </si>
  <si>
    <t>No, I am not concerned about my weight or I would not like to lose weight</t>
  </si>
  <si>
    <t xml:space="preserve">Yes, Other </t>
  </si>
  <si>
    <t xml:space="preserve">Yes, Signposting to expert help from a health coach or nutritionist </t>
  </si>
  <si>
    <t>Yes, Physical activity programme</t>
  </si>
  <si>
    <t>Q10) How often do you have a drink containing alcohol?</t>
  </si>
  <si>
    <t>Never</t>
  </si>
  <si>
    <t>Monthly or less</t>
  </si>
  <si>
    <t>2-4 times per month</t>
  </si>
  <si>
    <t>2-3 times per month</t>
  </si>
  <si>
    <t>4+ times per month</t>
  </si>
  <si>
    <t xml:space="preserve">Q11) How many units of alcohol do you drink, on a typical day when you drink alcohol? </t>
  </si>
  <si>
    <t>1 to2</t>
  </si>
  <si>
    <t>3 to 4</t>
  </si>
  <si>
    <t>5 to 6</t>
  </si>
  <si>
    <t>7 to 9</t>
  </si>
  <si>
    <t>10+</t>
  </si>
  <si>
    <t>Q12. How often have you had six or more units if female, or eight or more if male, on a single occasion in the last year?</t>
  </si>
  <si>
    <t>Less than monthly</t>
  </si>
  <si>
    <t>Monthly</t>
  </si>
  <si>
    <t>Weekly</t>
  </si>
  <si>
    <t>Daily or almost daily</t>
  </si>
  <si>
    <t>Not applicable</t>
  </si>
  <si>
    <t>Q13) Would you like help with reducing your alcohol consumption? And if so, what kind of support would you find most helpful?</t>
  </si>
  <si>
    <t xml:space="preserve">No, I am not concerned about alcohol </t>
  </si>
  <si>
    <t>Yes, Signposting to other expert or professional support services</t>
  </si>
  <si>
    <t xml:space="preserve">Yes, Signposting to resources </t>
  </si>
  <si>
    <t xml:space="preserve">Q14) In the past week, on how many of the days have you done a total of 30min or more of physical activity, which was hard enough to make you breathe harder? </t>
  </si>
  <si>
    <t>None</t>
  </si>
  <si>
    <t>One</t>
  </si>
  <si>
    <t>Two</t>
  </si>
  <si>
    <t>Three</t>
  </si>
  <si>
    <t>Four</t>
  </si>
  <si>
    <t>Five or more</t>
  </si>
  <si>
    <t>Q15) Would you help with physical activity?  And if so, what kind of support would you find most helpful?</t>
  </si>
  <si>
    <t>No, I am not concerned about physical activity</t>
  </si>
  <si>
    <t xml:space="preserve">Yes, Signposting to professional or expert support services </t>
  </si>
  <si>
    <t xml:space="preserve">Q16) Over the last month, to what extent has your sleep troubled you in general? </t>
  </si>
  <si>
    <t>Not at all</t>
  </si>
  <si>
    <t>A little</t>
  </si>
  <si>
    <t>Quite a bit</t>
  </si>
  <si>
    <t>Very Much</t>
  </si>
  <si>
    <t>Q17) Would you like help with improving your sleep? And if so, what kind of support would you find most helpful?</t>
  </si>
  <si>
    <t>No, I am not concerned about sleep</t>
  </si>
  <si>
    <t>Q18. In general, how satisfied are you with:</t>
  </si>
  <si>
    <t>Very satisfied</t>
  </si>
  <si>
    <t>Fairly satisfied</t>
  </si>
  <si>
    <t>Neutral</t>
  </si>
  <si>
    <t>Fairly dissatisfied</t>
  </si>
  <si>
    <t>Very dissatisfied</t>
  </si>
  <si>
    <t>Your job?</t>
  </si>
  <si>
    <t>The social environment at work?</t>
  </si>
  <si>
    <t>The physical environment at work?</t>
  </si>
  <si>
    <t xml:space="preserve">Instructions: Please input your number of responses in the yellow area (columns B, C, D, E, F), and the sheet will calculate the rest for you. Select the chart, copy it and paste it in your report. </t>
  </si>
  <si>
    <t>Q19) In general, how do you find your job?</t>
  </si>
  <si>
    <t>Not at all stressful</t>
  </si>
  <si>
    <t>Mildly stressful</t>
  </si>
  <si>
    <t>Moderately stressful</t>
  </si>
  <si>
    <t>Very stressful</t>
  </si>
  <si>
    <t>Extremely stressful</t>
  </si>
  <si>
    <t>We can use personal initiative or judgement</t>
  </si>
  <si>
    <t>Strongly Agree</t>
  </si>
  <si>
    <t xml:space="preserve">Q20) Considering the working conditions in your workplace in the last three months, </t>
  </si>
  <si>
    <t>please indicate how true the following statements are for you:</t>
  </si>
  <si>
    <t>Agree</t>
  </si>
  <si>
    <t>Disagree</t>
  </si>
  <si>
    <t>Neither</t>
  </si>
  <si>
    <t>Strongly Disagree</t>
  </si>
  <si>
    <t>We can adapt my job roles accordingly to the workplace needs</t>
  </si>
  <si>
    <t>Negative feedback is provided in a constructive way</t>
  </si>
  <si>
    <t>We feel listened to</t>
  </si>
  <si>
    <t>The management show that they have confidence in the people who work for them</t>
  </si>
  <si>
    <t>There are opportunities to develop friendships</t>
  </si>
  <si>
    <t>There is good cooperation between colleagues</t>
  </si>
  <si>
    <t>There is support for us if we need to provide informal care for a family member</t>
  </si>
  <si>
    <t xml:space="preserve">Communication is good </t>
  </si>
  <si>
    <t>We can have 1:1 meetings with our manager</t>
  </si>
  <si>
    <t>In our own work, it is possible to learn new things and skills</t>
  </si>
  <si>
    <t>Can adapt job roles</t>
  </si>
  <si>
    <t>Feedback in a constructive way</t>
  </si>
  <si>
    <t>Can use personal initiative</t>
  </si>
  <si>
    <t>Listened to</t>
  </si>
  <si>
    <t xml:space="preserve">Management trust team </t>
  </si>
  <si>
    <t xml:space="preserve">Cooporation between colleagues </t>
  </si>
  <si>
    <t xml:space="preserve">Opportunity for friendships </t>
  </si>
  <si>
    <t>Caring for family member is supported</t>
  </si>
  <si>
    <t>1:1s with manager</t>
  </si>
  <si>
    <t xml:space="preserve">Possibility to learn in work </t>
  </si>
  <si>
    <t>Employer suports health and wellbeing</t>
  </si>
  <si>
    <t xml:space="preserve">My employer supports my health and wellbeing </t>
  </si>
  <si>
    <t>Q22) Would you like support for your mental health?  And if so, what kind of support would you find most helpful?</t>
  </si>
  <si>
    <t>No, I am not concerned about my mental health</t>
  </si>
  <si>
    <t xml:space="preserve">Yes, Signposting to other professional or expert support services </t>
  </si>
  <si>
    <t xml:space="preserve">Q21. Do you feel able to speak to your manager about </t>
  </si>
  <si>
    <t>stress, anxiety, depression, or any other mental health concerns?</t>
  </si>
  <si>
    <t>Q24) In the last 12 months, have you suffered from an injury or illness that was either caused or made worse by your current job?</t>
  </si>
  <si>
    <t>Yes</t>
  </si>
  <si>
    <t>No</t>
  </si>
  <si>
    <t xml:space="preserve">Q25) In the last 12 months, have you gone to work despite feeling that you should have taken the day off sick? </t>
  </si>
  <si>
    <t>No, never</t>
  </si>
  <si>
    <t>Yes, once</t>
  </si>
  <si>
    <t>Yes, 2-5 times</t>
  </si>
  <si>
    <t>Yes, more than 5 times</t>
  </si>
  <si>
    <t xml:space="preserve">Percentage </t>
  </si>
  <si>
    <t>Q26) Would you like advice or support for aches and pains? (such as back ache, neck pain etc) And if so, what would you find most helpful?</t>
  </si>
  <si>
    <t>No, I am not concerned about aches and pains</t>
  </si>
  <si>
    <t>Very confident</t>
  </si>
  <si>
    <t>Sickness absence</t>
  </si>
  <si>
    <t xml:space="preserve">Q27) How confident are you in discussing and/or providing support and advice on any of the following, </t>
  </si>
  <si>
    <t xml:space="preserve">to those that you directly line manage? </t>
  </si>
  <si>
    <t>Quite confident</t>
  </si>
  <si>
    <t>Not so confident</t>
  </si>
  <si>
    <t xml:space="preserve">Not confident at all </t>
  </si>
  <si>
    <t xml:space="preserve">Neither </t>
  </si>
  <si>
    <t>Return to work interviews</t>
  </si>
  <si>
    <t>Workplace adjustments</t>
  </si>
  <si>
    <t>Having difficult conversations</t>
  </si>
  <si>
    <t xml:space="preserve">Bullying or harassment </t>
  </si>
  <si>
    <t>Physical activity</t>
  </si>
  <si>
    <t>Healthy eating</t>
  </si>
  <si>
    <t>Mental health and stress</t>
  </si>
  <si>
    <t>Stopping smoking</t>
  </si>
  <si>
    <t>Alcohol consumption</t>
  </si>
  <si>
    <t>Sleep</t>
  </si>
  <si>
    <t>Lack of knowledge</t>
  </si>
  <si>
    <t>My manager does not see it as priority</t>
  </si>
  <si>
    <t>Lack of time</t>
  </si>
  <si>
    <t>I don’t see the point</t>
  </si>
  <si>
    <t>The organisation is resistant to change</t>
  </si>
  <si>
    <t>I don’t believe it is part of my role/job</t>
  </si>
  <si>
    <t>I already promote good practice to those I manage</t>
  </si>
  <si>
    <t>Lack of training</t>
  </si>
  <si>
    <t xml:space="preserve">Q28) What barriers prevent you from being able to promote and encourage </t>
  </si>
  <si>
    <t xml:space="preserve">good health and wellbeing practices to those you directly manage?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</si>
</sst>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s>
  <fills count="9">
    <fill>
      <patternFill patternType="none"/>
    </fill>
    <fill>
      <patternFill patternType="gray125"/>
    </fill>
    <fill>
      <patternFill patternType="solid">
        <fgColor rgb="FFFFFF00"/>
        <bgColor indexed="64"/>
      </patternFill>
    </fill>
    <fill>
      <patternFill patternType="solid">
        <fgColor rgb="FF00B050"/>
        <bgColor indexed="64"/>
      </patternFill>
    </fill>
    <fill>
      <patternFill patternType="solid">
        <fgColor rgb="FF00B0F0"/>
        <bgColor indexed="64"/>
      </patternFill>
    </fill>
    <fill>
      <patternFill patternType="solid">
        <fgColor theme="8" tint="0.59999389629810485"/>
        <bgColor indexed="64"/>
      </patternFill>
    </fill>
    <fill>
      <patternFill patternType="solid">
        <fgColor rgb="FFFFC000"/>
        <bgColor indexed="64"/>
      </patternFill>
    </fill>
    <fill>
      <patternFill patternType="solid">
        <fgColor theme="5" tint="0.39997558519241921"/>
        <bgColor indexed="64"/>
      </patternFill>
    </fill>
    <fill>
      <patternFill patternType="solid">
        <fgColor theme="8"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s>
  <cellStyleXfs count="2">
    <xf numFmtId="0" fontId="0" fillId="0" borderId="0"/>
    <xf numFmtId="9" fontId="1" fillId="0" borderId="0" applyFont="0" applyFill="0" applyBorder="0" applyAlignment="0" applyProtection="0"/>
  </cellStyleXfs>
  <cellXfs count="40">
    <xf numFmtId="0" fontId="0" fillId="0" borderId="0" xfId="0"/>
    <xf numFmtId="0" fontId="0" fillId="0" borderId="1" xfId="0" applyBorder="1"/>
    <xf numFmtId="0" fontId="2" fillId="0" borderId="0" xfId="0" applyFont="1"/>
    <xf numFmtId="10" fontId="0" fillId="0" borderId="0" xfId="0" applyNumberFormat="1"/>
    <xf numFmtId="9" fontId="0" fillId="0" borderId="0" xfId="0" applyNumberFormat="1"/>
    <xf numFmtId="9" fontId="0" fillId="0" borderId="0" xfId="1" applyFont="1"/>
    <xf numFmtId="9" fontId="0" fillId="0" borderId="1" xfId="1" applyFont="1" applyBorder="1"/>
    <xf numFmtId="0" fontId="0" fillId="2" borderId="1" xfId="0" applyFill="1" applyBorder="1"/>
    <xf numFmtId="0" fontId="2" fillId="2" borderId="1" xfId="0" applyFont="1" applyFill="1" applyBorder="1"/>
    <xf numFmtId="0" fontId="0" fillId="0" borderId="1" xfId="0" applyFont="1" applyBorder="1"/>
    <xf numFmtId="0" fontId="0" fillId="0" borderId="1" xfId="0" applyFont="1" applyFill="1" applyBorder="1"/>
    <xf numFmtId="0" fontId="0" fillId="0" borderId="0" xfId="0" applyBorder="1"/>
    <xf numFmtId="0" fontId="0" fillId="0" borderId="1" xfId="0" applyBorder="1" applyAlignment="1">
      <alignment horizontal="left"/>
    </xf>
    <xf numFmtId="49" fontId="0" fillId="0" borderId="1" xfId="0" applyNumberFormat="1" applyBorder="1"/>
    <xf numFmtId="0" fontId="0" fillId="3" borderId="1" xfId="0" applyFill="1" applyBorder="1" applyAlignment="1"/>
    <xf numFmtId="0" fontId="0" fillId="4" borderId="1" xfId="0" applyFill="1" applyBorder="1" applyAlignment="1"/>
    <xf numFmtId="0" fontId="0" fillId="5" borderId="1" xfId="0" applyFill="1" applyBorder="1" applyAlignment="1"/>
    <xf numFmtId="0" fontId="0" fillId="6" borderId="1" xfId="0" applyFill="1" applyBorder="1" applyAlignment="1"/>
    <xf numFmtId="0" fontId="0" fillId="7" borderId="1" xfId="0" applyFill="1" applyBorder="1" applyAlignment="1"/>
    <xf numFmtId="0" fontId="0" fillId="0" borderId="0" xfId="0" applyFill="1"/>
    <xf numFmtId="0" fontId="0" fillId="0" borderId="1" xfId="0" applyFill="1" applyBorder="1"/>
    <xf numFmtId="0" fontId="0" fillId="0" borderId="0" xfId="0" applyFill="1" applyBorder="1"/>
    <xf numFmtId="0" fontId="0" fillId="0" borderId="0" xfId="0" applyFill="1" applyBorder="1" applyAlignment="1">
      <alignment horizontal="center"/>
    </xf>
    <xf numFmtId="0" fontId="0" fillId="0" borderId="0" xfId="0" applyFill="1" applyBorder="1" applyAlignment="1"/>
    <xf numFmtId="9" fontId="0" fillId="0" borderId="1" xfId="1" applyFont="1" applyFill="1" applyBorder="1"/>
    <xf numFmtId="0" fontId="0" fillId="3" borderId="2" xfId="0" applyFill="1" applyBorder="1"/>
    <xf numFmtId="0" fontId="0" fillId="4" borderId="2" xfId="0" applyFill="1" applyBorder="1"/>
    <xf numFmtId="0" fontId="0" fillId="8" borderId="2" xfId="0" applyFill="1" applyBorder="1"/>
    <xf numFmtId="0" fontId="0" fillId="6" borderId="2" xfId="0" applyFill="1" applyBorder="1"/>
    <xf numFmtId="0" fontId="0" fillId="7" borderId="2" xfId="0" applyFill="1" applyBorder="1"/>
    <xf numFmtId="0" fontId="2" fillId="2" borderId="2" xfId="0" applyFont="1" applyFill="1" applyBorder="1"/>
    <xf numFmtId="0" fontId="2" fillId="0" borderId="2" xfId="0" applyFont="1" applyFill="1" applyBorder="1"/>
    <xf numFmtId="0" fontId="0" fillId="0" borderId="1" xfId="0" applyFill="1" applyBorder="1" applyAlignment="1">
      <alignment horizontal="left"/>
    </xf>
    <xf numFmtId="0" fontId="3" fillId="0" borderId="0" xfId="0" applyFont="1" applyAlignment="1">
      <alignment vertical="center"/>
    </xf>
    <xf numFmtId="0" fontId="0" fillId="3" borderId="1" xfId="0" applyFill="1" applyBorder="1"/>
    <xf numFmtId="0" fontId="0" fillId="4" borderId="1" xfId="0" applyFill="1" applyBorder="1"/>
    <xf numFmtId="0" fontId="0" fillId="8" borderId="1" xfId="0" applyFill="1" applyBorder="1"/>
    <xf numFmtId="0" fontId="0" fillId="7" borderId="3" xfId="0" applyFill="1" applyBorder="1"/>
    <xf numFmtId="0" fontId="0" fillId="6" borderId="1" xfId="0" applyFill="1" applyBorder="1"/>
    <xf numFmtId="0" fontId="0" fillId="2" borderId="3" xfId="0" applyFill="1" applyBorder="1"/>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1. Health</a:t>
            </a:r>
            <a:r>
              <a:rPr lang="en-GB" baseline="0"/>
              <a:t> in General</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Pt>
            <c:idx val="4"/>
            <c:bubble3D val="0"/>
            <c:spPr>
              <a:solidFill>
                <a:schemeClr val="accent5"/>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'Q1'!$A$3:$A$7</c:f>
              <c:strCache>
                <c:ptCount val="5"/>
                <c:pt idx="0">
                  <c:v>Very Good</c:v>
                </c:pt>
                <c:pt idx="1">
                  <c:v>Good</c:v>
                </c:pt>
                <c:pt idx="2">
                  <c:v>Fair</c:v>
                </c:pt>
                <c:pt idx="3">
                  <c:v>Bad</c:v>
                </c:pt>
                <c:pt idx="4">
                  <c:v>Very Bad</c:v>
                </c:pt>
              </c:strCache>
            </c:strRef>
          </c:cat>
          <c:val>
            <c:numRef>
              <c:f>'Q1'!$B$3:$B$7</c:f>
              <c:numCache>
                <c:formatCode>0%</c:formatCode>
                <c:ptCount val="5"/>
                <c:pt idx="0">
                  <c:v>0.35</c:v>
                </c:pt>
                <c:pt idx="1">
                  <c:v>0.4</c:v>
                </c:pt>
                <c:pt idx="2">
                  <c:v>0.2</c:v>
                </c:pt>
                <c:pt idx="3">
                  <c:v>0.05</c:v>
                </c:pt>
                <c:pt idx="4">
                  <c:v>0</c:v>
                </c:pt>
              </c:numCache>
            </c:numRef>
          </c:val>
          <c:extLst>
            <c:ext xmlns:c16="http://schemas.microsoft.com/office/drawing/2014/chart" uri="{C3380CC4-5D6E-409C-BE32-E72D297353CC}">
              <c16:uniqueId val="{00000000-033C-4F0E-ADC6-A5A2981691D3}"/>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15. Frequency</a:t>
            </a:r>
            <a:r>
              <a:rPr lang="en-GB" baseline="0"/>
              <a:t> of Drinking Alcohol</a:t>
            </a:r>
            <a:endParaRPr lang="en-GB"/>
          </a:p>
        </c:rich>
      </c:tx>
      <c:layout>
        <c:manualLayout>
          <c:xMode val="edge"/>
          <c:yMode val="edge"/>
          <c:x val="0.16782633420822396"/>
          <c:y val="6.018518518518518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ADB-46B6-A3AE-CC7F67608A0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ADB-46B6-A3AE-CC7F67608A0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ADB-46B6-A3AE-CC7F67608A0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ADB-46B6-A3AE-CC7F67608A0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ADB-46B6-A3AE-CC7F67608A0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'Q10'!$A$4:$A$8</c:f>
              <c:strCache>
                <c:ptCount val="5"/>
                <c:pt idx="0">
                  <c:v>Never</c:v>
                </c:pt>
                <c:pt idx="1">
                  <c:v>Monthly or less</c:v>
                </c:pt>
                <c:pt idx="2">
                  <c:v>2-4 times per month</c:v>
                </c:pt>
                <c:pt idx="3">
                  <c:v>2-3 times per month</c:v>
                </c:pt>
                <c:pt idx="4">
                  <c:v>4+ times per month</c:v>
                </c:pt>
              </c:strCache>
            </c:strRef>
          </c:cat>
          <c:val>
            <c:numRef>
              <c:f>'Q10'!$B$4:$B$8</c:f>
              <c:numCache>
                <c:formatCode>0%</c:formatCode>
                <c:ptCount val="5"/>
                <c:pt idx="0">
                  <c:v>2.0833333333333332E-2</c:v>
                </c:pt>
                <c:pt idx="1">
                  <c:v>8.3333333333333329E-2</c:v>
                </c:pt>
                <c:pt idx="2">
                  <c:v>0.3125</c:v>
                </c:pt>
                <c:pt idx="3">
                  <c:v>0.35416666666666669</c:v>
                </c:pt>
                <c:pt idx="4">
                  <c:v>0.22916666666666666</c:v>
                </c:pt>
              </c:numCache>
            </c:numRef>
          </c:val>
          <c:extLst>
            <c:ext xmlns:c16="http://schemas.microsoft.com/office/drawing/2014/chart" uri="{C3380CC4-5D6E-409C-BE32-E72D297353CC}">
              <c16:uniqueId val="{00000000-2325-41D0-9B75-40565AB4AB70}"/>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GB" sz="1200"/>
              <a:t>Figure 16. Quantity</a:t>
            </a:r>
            <a:r>
              <a:rPr lang="en-GB" sz="1200" baseline="0"/>
              <a:t> of Alcohol Drunk on a Drinking Day</a:t>
            </a:r>
            <a:endParaRPr lang="en-GB"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865-4F83-BA8F-6FE7A468738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865-4F83-BA8F-6FE7A468738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865-4F83-BA8F-6FE7A468738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865-4F83-BA8F-6FE7A468738D}"/>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E865-4F83-BA8F-6FE7A468738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'Q11'!$A$4:$A$8</c:f>
              <c:strCache>
                <c:ptCount val="5"/>
                <c:pt idx="0">
                  <c:v>1 to2</c:v>
                </c:pt>
                <c:pt idx="1">
                  <c:v>3 to 4</c:v>
                </c:pt>
                <c:pt idx="2">
                  <c:v>5 to 6</c:v>
                </c:pt>
                <c:pt idx="3">
                  <c:v>7 to 9</c:v>
                </c:pt>
                <c:pt idx="4">
                  <c:v>10+</c:v>
                </c:pt>
              </c:strCache>
            </c:strRef>
          </c:cat>
          <c:val>
            <c:numRef>
              <c:f>'Q11'!$B$4:$B$8</c:f>
              <c:numCache>
                <c:formatCode>0%</c:formatCode>
                <c:ptCount val="5"/>
                <c:pt idx="0">
                  <c:v>0.21951219512195122</c:v>
                </c:pt>
                <c:pt idx="1">
                  <c:v>0.43902439024390244</c:v>
                </c:pt>
                <c:pt idx="2">
                  <c:v>0.21951219512195122</c:v>
                </c:pt>
                <c:pt idx="3">
                  <c:v>9.7560975609756101E-2</c:v>
                </c:pt>
                <c:pt idx="4">
                  <c:v>2.4390243902439025E-2</c:v>
                </c:pt>
              </c:numCache>
            </c:numRef>
          </c:val>
          <c:extLst>
            <c:ext xmlns:c16="http://schemas.microsoft.com/office/drawing/2014/chart" uri="{C3380CC4-5D6E-409C-BE32-E72D297353CC}">
              <c16:uniqueId val="{00000000-632C-4894-B760-7B1D897B7FBC}"/>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GB" sz="1200"/>
              <a:t>Figure 17. Frequency</a:t>
            </a:r>
            <a:r>
              <a:rPr lang="en-GB" sz="1200" baseline="0"/>
              <a:t> of Binge Drinking in the Past Year</a:t>
            </a:r>
            <a:endParaRPr lang="en-GB"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43F-4517-B81C-5C4E92D3068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43F-4517-B81C-5C4E92D3068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43F-4517-B81C-5C4E92D3068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43F-4517-B81C-5C4E92D3068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D43F-4517-B81C-5C4E92D3068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D43F-4517-B81C-5C4E92D30689}"/>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'Q12'!$A$4:$A$9</c:f>
              <c:strCache>
                <c:ptCount val="6"/>
                <c:pt idx="0">
                  <c:v>Never</c:v>
                </c:pt>
                <c:pt idx="1">
                  <c:v>Less than monthly</c:v>
                </c:pt>
                <c:pt idx="2">
                  <c:v>Monthly</c:v>
                </c:pt>
                <c:pt idx="3">
                  <c:v>Weekly</c:v>
                </c:pt>
                <c:pt idx="4">
                  <c:v>Daily or almost daily</c:v>
                </c:pt>
                <c:pt idx="5">
                  <c:v>Not applicable</c:v>
                </c:pt>
              </c:strCache>
            </c:strRef>
          </c:cat>
          <c:val>
            <c:numRef>
              <c:f>'Q12'!$B$4:$B$9</c:f>
              <c:numCache>
                <c:formatCode>0%</c:formatCode>
                <c:ptCount val="6"/>
                <c:pt idx="0">
                  <c:v>2.5000000000000001E-2</c:v>
                </c:pt>
                <c:pt idx="1">
                  <c:v>0.125</c:v>
                </c:pt>
                <c:pt idx="2">
                  <c:v>0.47499999999999998</c:v>
                </c:pt>
                <c:pt idx="3">
                  <c:v>0.27500000000000002</c:v>
                </c:pt>
                <c:pt idx="4">
                  <c:v>7.4999999999999997E-2</c:v>
                </c:pt>
                <c:pt idx="5">
                  <c:v>2.5000000000000001E-2</c:v>
                </c:pt>
              </c:numCache>
            </c:numRef>
          </c:val>
          <c:extLst>
            <c:ext xmlns:c16="http://schemas.microsoft.com/office/drawing/2014/chart" uri="{C3380CC4-5D6E-409C-BE32-E72D297353CC}">
              <c16:uniqueId val="{00000000-BCC3-426F-AE8B-DC3DE625BB25}"/>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18. Alcohol</a:t>
            </a:r>
            <a:r>
              <a:rPr lang="en-GB" baseline="0"/>
              <a:t> - Preferred Support</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'Q13'!$A$4:$A$10</c:f>
              <c:strCache>
                <c:ptCount val="7"/>
                <c:pt idx="0">
                  <c:v>Yes, Advice from a GP</c:v>
                </c:pt>
                <c:pt idx="1">
                  <c:v>Yes, Signposting to other expert or professional support services</c:v>
                </c:pt>
                <c:pt idx="2">
                  <c:v>Yes, Support from a manager/colleagues</c:v>
                </c:pt>
                <c:pt idx="3">
                  <c:v>Yes, Support from family or friends</c:v>
                </c:pt>
                <c:pt idx="4">
                  <c:v>Yes, Signposting to resources </c:v>
                </c:pt>
                <c:pt idx="5">
                  <c:v>Yes, Other </c:v>
                </c:pt>
                <c:pt idx="6">
                  <c:v>No, I am not concerned about alcohol </c:v>
                </c:pt>
              </c:strCache>
            </c:strRef>
          </c:cat>
          <c:val>
            <c:numRef>
              <c:f>'Q13'!$B$4:$B$10</c:f>
              <c:numCache>
                <c:formatCode>0%</c:formatCode>
                <c:ptCount val="7"/>
                <c:pt idx="0">
                  <c:v>0.29411764705882354</c:v>
                </c:pt>
                <c:pt idx="1">
                  <c:v>7.8431372549019607E-2</c:v>
                </c:pt>
                <c:pt idx="2">
                  <c:v>3.9215686274509803E-2</c:v>
                </c:pt>
                <c:pt idx="3">
                  <c:v>1.9607843137254902E-2</c:v>
                </c:pt>
                <c:pt idx="4">
                  <c:v>0.33333333333333331</c:v>
                </c:pt>
                <c:pt idx="5">
                  <c:v>5.8823529411764705E-2</c:v>
                </c:pt>
                <c:pt idx="6">
                  <c:v>0.17647058823529413</c:v>
                </c:pt>
              </c:numCache>
            </c:numRef>
          </c:val>
          <c:extLst>
            <c:ext xmlns:c16="http://schemas.microsoft.com/office/drawing/2014/chart" uri="{C3380CC4-5D6E-409C-BE32-E72D297353CC}">
              <c16:uniqueId val="{00000000-ECAD-47FD-BD4F-926A19C5386A}"/>
            </c:ext>
          </c:extLst>
        </c:ser>
        <c:dLbls>
          <c:dLblPos val="outEnd"/>
          <c:showLegendKey val="0"/>
          <c:showVal val="1"/>
          <c:showCatName val="0"/>
          <c:showSerName val="0"/>
          <c:showPercent val="0"/>
          <c:showBubbleSize val="0"/>
        </c:dLbls>
        <c:gapWidth val="182"/>
        <c:axId val="824477071"/>
        <c:axId val="824456687"/>
      </c:barChart>
      <c:catAx>
        <c:axId val="82447707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4456687"/>
        <c:crosses val="autoZero"/>
        <c:auto val="1"/>
        <c:lblAlgn val="ctr"/>
        <c:lblOffset val="100"/>
        <c:noMultiLvlLbl val="0"/>
      </c:catAx>
      <c:valAx>
        <c:axId val="82445668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447707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GB" sz="1200"/>
              <a:t>Figure 19. No.</a:t>
            </a:r>
            <a:r>
              <a:rPr lang="en-GB" sz="1200" baseline="0"/>
              <a:t> of Days Staff Done 30m of Aerobic Activity</a:t>
            </a:r>
            <a:endParaRPr lang="en-GB"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1F6-47EE-844F-A0BDF1D4E18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1F6-47EE-844F-A0BDF1D4E18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1F6-47EE-844F-A0BDF1D4E18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1F6-47EE-844F-A0BDF1D4E180}"/>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1F6-47EE-844F-A0BDF1D4E180}"/>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1F6-47EE-844F-A0BDF1D4E18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'Q14'!$A$4:$A$9</c:f>
              <c:strCache>
                <c:ptCount val="6"/>
                <c:pt idx="0">
                  <c:v>None</c:v>
                </c:pt>
                <c:pt idx="1">
                  <c:v>One</c:v>
                </c:pt>
                <c:pt idx="2">
                  <c:v>Two</c:v>
                </c:pt>
                <c:pt idx="3">
                  <c:v>Three</c:v>
                </c:pt>
                <c:pt idx="4">
                  <c:v>Four</c:v>
                </c:pt>
                <c:pt idx="5">
                  <c:v>Five or more</c:v>
                </c:pt>
              </c:strCache>
            </c:strRef>
          </c:cat>
          <c:val>
            <c:numRef>
              <c:f>'Q14'!$B$4:$B$9</c:f>
              <c:numCache>
                <c:formatCode>0%</c:formatCode>
                <c:ptCount val="6"/>
                <c:pt idx="0">
                  <c:v>8.6206896551724144E-2</c:v>
                </c:pt>
                <c:pt idx="1">
                  <c:v>5.1724137931034482E-2</c:v>
                </c:pt>
                <c:pt idx="2">
                  <c:v>6.8965517241379309E-2</c:v>
                </c:pt>
                <c:pt idx="3">
                  <c:v>0.32758620689655171</c:v>
                </c:pt>
                <c:pt idx="4">
                  <c:v>0.29310344827586204</c:v>
                </c:pt>
                <c:pt idx="5">
                  <c:v>0.17241379310344829</c:v>
                </c:pt>
              </c:numCache>
            </c:numRef>
          </c:val>
          <c:extLst>
            <c:ext xmlns:c16="http://schemas.microsoft.com/office/drawing/2014/chart" uri="{C3380CC4-5D6E-409C-BE32-E72D297353CC}">
              <c16:uniqueId val="{00000000-4189-489D-8E2B-C1ACCAAA2EB5}"/>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20. Physical</a:t>
            </a:r>
            <a:r>
              <a:rPr lang="en-GB" baseline="0"/>
              <a:t> Activity - Preferred Support</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'Q15'!$A$4:$A$10</c:f>
              <c:strCache>
                <c:ptCount val="7"/>
                <c:pt idx="0">
                  <c:v>Yes, Advice from a GP</c:v>
                </c:pt>
                <c:pt idx="1">
                  <c:v>Yes, Signposting to professional or expert support services </c:v>
                </c:pt>
                <c:pt idx="2">
                  <c:v>Yes, Support from family or friends</c:v>
                </c:pt>
                <c:pt idx="3">
                  <c:v>Yes, Physical activity programme</c:v>
                </c:pt>
                <c:pt idx="4">
                  <c:v>Yes, Signposting to resources</c:v>
                </c:pt>
                <c:pt idx="5">
                  <c:v>Yes, Other </c:v>
                </c:pt>
                <c:pt idx="6">
                  <c:v>No, I am not concerned about physical activity</c:v>
                </c:pt>
              </c:strCache>
            </c:strRef>
          </c:cat>
          <c:val>
            <c:numRef>
              <c:f>'Q15'!$B$4:$B$10</c:f>
              <c:numCache>
                <c:formatCode>0%</c:formatCode>
                <c:ptCount val="7"/>
                <c:pt idx="0">
                  <c:v>5.4794520547945202E-2</c:v>
                </c:pt>
                <c:pt idx="1">
                  <c:v>4.1095890410958902E-2</c:v>
                </c:pt>
                <c:pt idx="2">
                  <c:v>0.26027397260273971</c:v>
                </c:pt>
                <c:pt idx="3">
                  <c:v>0.23287671232876711</c:v>
                </c:pt>
                <c:pt idx="4">
                  <c:v>0.20547945205479451</c:v>
                </c:pt>
                <c:pt idx="5">
                  <c:v>8.2191780821917804E-2</c:v>
                </c:pt>
                <c:pt idx="6">
                  <c:v>0.12328767123287671</c:v>
                </c:pt>
              </c:numCache>
            </c:numRef>
          </c:val>
          <c:extLst>
            <c:ext xmlns:c16="http://schemas.microsoft.com/office/drawing/2014/chart" uri="{C3380CC4-5D6E-409C-BE32-E72D297353CC}">
              <c16:uniqueId val="{00000000-DF35-4796-A386-4A90F6F2E4DF}"/>
            </c:ext>
          </c:extLst>
        </c:ser>
        <c:dLbls>
          <c:dLblPos val="outEnd"/>
          <c:showLegendKey val="0"/>
          <c:showVal val="1"/>
          <c:showCatName val="0"/>
          <c:showSerName val="0"/>
          <c:showPercent val="0"/>
          <c:showBubbleSize val="0"/>
        </c:dLbls>
        <c:gapWidth val="182"/>
        <c:axId val="824469999"/>
        <c:axId val="824478319"/>
      </c:barChart>
      <c:catAx>
        <c:axId val="824469999"/>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4478319"/>
        <c:crosses val="autoZero"/>
        <c:auto val="1"/>
        <c:lblAlgn val="ctr"/>
        <c:lblOffset val="100"/>
        <c:noMultiLvlLbl val="0"/>
      </c:catAx>
      <c:valAx>
        <c:axId val="82447831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4469999"/>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21. Extent</a:t>
            </a:r>
            <a:r>
              <a:rPr lang="en-GB" baseline="0"/>
              <a:t> Sleep has Troubled Staff</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1FE-4D29-AC27-85CA11A6FB2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1FE-4D29-AC27-85CA11A6FB2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1FE-4D29-AC27-85CA11A6FB2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1FE-4D29-AC27-85CA11A6FB2A}"/>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'Q16'!$A$4:$A$7</c:f>
              <c:strCache>
                <c:ptCount val="4"/>
                <c:pt idx="0">
                  <c:v>Not at all</c:v>
                </c:pt>
                <c:pt idx="1">
                  <c:v>A little</c:v>
                </c:pt>
                <c:pt idx="2">
                  <c:v>Quite a bit</c:v>
                </c:pt>
                <c:pt idx="3">
                  <c:v>Very Much</c:v>
                </c:pt>
              </c:strCache>
            </c:strRef>
          </c:cat>
          <c:val>
            <c:numRef>
              <c:f>'Q16'!$B$4:$B$7</c:f>
              <c:numCache>
                <c:formatCode>0%</c:formatCode>
                <c:ptCount val="4"/>
                <c:pt idx="0">
                  <c:v>6.1224489795918366E-2</c:v>
                </c:pt>
                <c:pt idx="1">
                  <c:v>0.38775510204081631</c:v>
                </c:pt>
                <c:pt idx="2">
                  <c:v>0.34693877551020408</c:v>
                </c:pt>
                <c:pt idx="3">
                  <c:v>0.20408163265306123</c:v>
                </c:pt>
              </c:numCache>
            </c:numRef>
          </c:val>
          <c:extLst>
            <c:ext xmlns:c16="http://schemas.microsoft.com/office/drawing/2014/chart" uri="{C3380CC4-5D6E-409C-BE32-E72D297353CC}">
              <c16:uniqueId val="{00000000-45C2-4C41-893F-468130527107}"/>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22. Sleep</a:t>
            </a:r>
            <a:r>
              <a:rPr lang="en-GB" baseline="0"/>
              <a:t> - Preferred Support</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'Q17'!$A$4:$A$10</c:f>
              <c:strCache>
                <c:ptCount val="7"/>
                <c:pt idx="0">
                  <c:v>Yes, Advice from a GP</c:v>
                </c:pt>
                <c:pt idx="1">
                  <c:v>Yes, Signposting to other expert or professional support services</c:v>
                </c:pt>
                <c:pt idx="2">
                  <c:v>Yes, Support from a manager/colleagues</c:v>
                </c:pt>
                <c:pt idx="3">
                  <c:v>Yes, Support from family or friends</c:v>
                </c:pt>
                <c:pt idx="4">
                  <c:v>Yes, Signposting to resources </c:v>
                </c:pt>
                <c:pt idx="5">
                  <c:v>Yes, Other </c:v>
                </c:pt>
                <c:pt idx="6">
                  <c:v>No, I am not concerned about sleep</c:v>
                </c:pt>
              </c:strCache>
            </c:strRef>
          </c:cat>
          <c:val>
            <c:numRef>
              <c:f>'Q17'!$B$4:$B$10</c:f>
              <c:numCache>
                <c:formatCode>0%</c:formatCode>
                <c:ptCount val="7"/>
                <c:pt idx="0">
                  <c:v>0.17307692307692307</c:v>
                </c:pt>
                <c:pt idx="1">
                  <c:v>0.23076923076923078</c:v>
                </c:pt>
                <c:pt idx="2">
                  <c:v>3.8461538461538464E-2</c:v>
                </c:pt>
                <c:pt idx="3">
                  <c:v>1.9230769230769232E-2</c:v>
                </c:pt>
                <c:pt idx="4">
                  <c:v>0.30769230769230771</c:v>
                </c:pt>
                <c:pt idx="5">
                  <c:v>9.6153846153846159E-2</c:v>
                </c:pt>
                <c:pt idx="6">
                  <c:v>0.13461538461538461</c:v>
                </c:pt>
              </c:numCache>
            </c:numRef>
          </c:val>
          <c:extLst>
            <c:ext xmlns:c16="http://schemas.microsoft.com/office/drawing/2014/chart" uri="{C3380CC4-5D6E-409C-BE32-E72D297353CC}">
              <c16:uniqueId val="{00000000-8B8D-4E98-97EB-27FE758ACD94}"/>
            </c:ext>
          </c:extLst>
        </c:ser>
        <c:dLbls>
          <c:dLblPos val="outEnd"/>
          <c:showLegendKey val="0"/>
          <c:showVal val="1"/>
          <c:showCatName val="0"/>
          <c:showSerName val="0"/>
          <c:showPercent val="0"/>
          <c:showBubbleSize val="0"/>
        </c:dLbls>
        <c:gapWidth val="182"/>
        <c:axId val="828323551"/>
        <c:axId val="828324383"/>
      </c:barChart>
      <c:catAx>
        <c:axId val="828323551"/>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8324383"/>
        <c:crosses val="autoZero"/>
        <c:auto val="1"/>
        <c:lblAlgn val="ctr"/>
        <c:lblOffset val="100"/>
        <c:noMultiLvlLbl val="0"/>
      </c:catAx>
      <c:valAx>
        <c:axId val="82832438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28323551"/>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23. Level</a:t>
            </a:r>
            <a:r>
              <a:rPr lang="en-GB" baseline="0"/>
              <a:t> of Staff Satisfaction with:</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'Q18'!$A$14</c:f>
              <c:strCache>
                <c:ptCount val="1"/>
                <c:pt idx="0">
                  <c:v>Your job?</c:v>
                </c:pt>
              </c:strCache>
            </c:strRef>
          </c:tx>
          <c:spPr>
            <a:solidFill>
              <a:schemeClr val="accent1"/>
            </a:solidFill>
            <a:ln>
              <a:noFill/>
            </a:ln>
            <a:effectLst/>
          </c:spPr>
          <c:invertIfNegative val="0"/>
          <c:cat>
            <c:strRef>
              <c:f>'Q18'!$B$13:$F$13</c:f>
              <c:strCache>
                <c:ptCount val="5"/>
                <c:pt idx="0">
                  <c:v>Very satisfied</c:v>
                </c:pt>
                <c:pt idx="1">
                  <c:v>Fairly satisfied</c:v>
                </c:pt>
                <c:pt idx="2">
                  <c:v>Neutral</c:v>
                </c:pt>
                <c:pt idx="3">
                  <c:v>Fairly dissatisfied</c:v>
                </c:pt>
                <c:pt idx="4">
                  <c:v>Very dissatisfied</c:v>
                </c:pt>
              </c:strCache>
            </c:strRef>
          </c:cat>
          <c:val>
            <c:numRef>
              <c:f>'Q18'!$B$14:$F$14</c:f>
              <c:numCache>
                <c:formatCode>0%</c:formatCode>
                <c:ptCount val="5"/>
                <c:pt idx="0">
                  <c:v>8.2191780821917804E-2</c:v>
                </c:pt>
                <c:pt idx="1">
                  <c:v>0.63013698630136983</c:v>
                </c:pt>
                <c:pt idx="2">
                  <c:v>5.4794520547945202E-2</c:v>
                </c:pt>
                <c:pt idx="3">
                  <c:v>0.12328767123287671</c:v>
                </c:pt>
                <c:pt idx="4">
                  <c:v>0.1095890410958904</c:v>
                </c:pt>
              </c:numCache>
            </c:numRef>
          </c:val>
          <c:extLst>
            <c:ext xmlns:c16="http://schemas.microsoft.com/office/drawing/2014/chart" uri="{C3380CC4-5D6E-409C-BE32-E72D297353CC}">
              <c16:uniqueId val="{00000000-6608-48B8-8F88-B57478E37CD4}"/>
            </c:ext>
          </c:extLst>
        </c:ser>
        <c:ser>
          <c:idx val="1"/>
          <c:order val="1"/>
          <c:tx>
            <c:strRef>
              <c:f>'Q18'!$A$15</c:f>
              <c:strCache>
                <c:ptCount val="1"/>
                <c:pt idx="0">
                  <c:v>The social environment at work?</c:v>
                </c:pt>
              </c:strCache>
            </c:strRef>
          </c:tx>
          <c:spPr>
            <a:solidFill>
              <a:schemeClr val="accent2"/>
            </a:solidFill>
            <a:ln>
              <a:noFill/>
            </a:ln>
            <a:effectLst/>
          </c:spPr>
          <c:invertIfNegative val="0"/>
          <c:cat>
            <c:strRef>
              <c:f>'Q18'!$B$13:$F$13</c:f>
              <c:strCache>
                <c:ptCount val="5"/>
                <c:pt idx="0">
                  <c:v>Very satisfied</c:v>
                </c:pt>
                <c:pt idx="1">
                  <c:v>Fairly satisfied</c:v>
                </c:pt>
                <c:pt idx="2">
                  <c:v>Neutral</c:v>
                </c:pt>
                <c:pt idx="3">
                  <c:v>Fairly dissatisfied</c:v>
                </c:pt>
                <c:pt idx="4">
                  <c:v>Very dissatisfied</c:v>
                </c:pt>
              </c:strCache>
            </c:strRef>
          </c:cat>
          <c:val>
            <c:numRef>
              <c:f>'Q18'!$B$15:$F$15</c:f>
              <c:numCache>
                <c:formatCode>0%</c:formatCode>
                <c:ptCount val="5"/>
                <c:pt idx="0">
                  <c:v>0.30434782608695654</c:v>
                </c:pt>
                <c:pt idx="1">
                  <c:v>0.19565217391304349</c:v>
                </c:pt>
                <c:pt idx="2">
                  <c:v>0.2608695652173913</c:v>
                </c:pt>
                <c:pt idx="3">
                  <c:v>0.17391304347826086</c:v>
                </c:pt>
                <c:pt idx="4">
                  <c:v>6.5217391304347824E-2</c:v>
                </c:pt>
              </c:numCache>
            </c:numRef>
          </c:val>
          <c:extLst>
            <c:ext xmlns:c16="http://schemas.microsoft.com/office/drawing/2014/chart" uri="{C3380CC4-5D6E-409C-BE32-E72D297353CC}">
              <c16:uniqueId val="{00000001-6608-48B8-8F88-B57478E37CD4}"/>
            </c:ext>
          </c:extLst>
        </c:ser>
        <c:ser>
          <c:idx val="2"/>
          <c:order val="2"/>
          <c:tx>
            <c:strRef>
              <c:f>'Q18'!$A$16</c:f>
              <c:strCache>
                <c:ptCount val="1"/>
                <c:pt idx="0">
                  <c:v>The physical environment at work?</c:v>
                </c:pt>
              </c:strCache>
            </c:strRef>
          </c:tx>
          <c:spPr>
            <a:solidFill>
              <a:schemeClr val="accent3"/>
            </a:solidFill>
            <a:ln>
              <a:noFill/>
            </a:ln>
            <a:effectLst/>
          </c:spPr>
          <c:invertIfNegative val="0"/>
          <c:cat>
            <c:strRef>
              <c:f>'Q18'!$B$13:$F$13</c:f>
              <c:strCache>
                <c:ptCount val="5"/>
                <c:pt idx="0">
                  <c:v>Very satisfied</c:v>
                </c:pt>
                <c:pt idx="1">
                  <c:v>Fairly satisfied</c:v>
                </c:pt>
                <c:pt idx="2">
                  <c:v>Neutral</c:v>
                </c:pt>
                <c:pt idx="3">
                  <c:v>Fairly dissatisfied</c:v>
                </c:pt>
                <c:pt idx="4">
                  <c:v>Very dissatisfied</c:v>
                </c:pt>
              </c:strCache>
            </c:strRef>
          </c:cat>
          <c:val>
            <c:numRef>
              <c:f>'Q18'!$B$16:$F$16</c:f>
              <c:numCache>
                <c:formatCode>0%</c:formatCode>
                <c:ptCount val="5"/>
                <c:pt idx="0">
                  <c:v>0.2608695652173913</c:v>
                </c:pt>
                <c:pt idx="1">
                  <c:v>0.32608695652173914</c:v>
                </c:pt>
                <c:pt idx="2">
                  <c:v>0.2391304347826087</c:v>
                </c:pt>
                <c:pt idx="3">
                  <c:v>0.10869565217391304</c:v>
                </c:pt>
                <c:pt idx="4">
                  <c:v>6.5217391304347824E-2</c:v>
                </c:pt>
              </c:numCache>
            </c:numRef>
          </c:val>
          <c:extLst>
            <c:ext xmlns:c16="http://schemas.microsoft.com/office/drawing/2014/chart" uri="{C3380CC4-5D6E-409C-BE32-E72D297353CC}">
              <c16:uniqueId val="{00000002-6608-48B8-8F88-B57478E37CD4}"/>
            </c:ext>
          </c:extLst>
        </c:ser>
        <c:dLbls>
          <c:dLblPos val="outEnd"/>
          <c:showLegendKey val="0"/>
          <c:showVal val="0"/>
          <c:showCatName val="0"/>
          <c:showSerName val="0"/>
          <c:showPercent val="0"/>
          <c:showBubbleSize val="0"/>
        </c:dLbls>
        <c:gapWidth val="182"/>
        <c:axId val="784869487"/>
        <c:axId val="784861167"/>
      </c:barChart>
      <c:catAx>
        <c:axId val="7848694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861167"/>
        <c:crosses val="autoZero"/>
        <c:auto val="1"/>
        <c:lblAlgn val="ctr"/>
        <c:lblOffset val="100"/>
        <c:noMultiLvlLbl val="0"/>
      </c:catAx>
      <c:valAx>
        <c:axId val="784861167"/>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4869487"/>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24. Stress</a:t>
            </a:r>
            <a:r>
              <a:rPr lang="en-GB" baseline="0"/>
              <a:t> at Work</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Pt>
            <c:idx val="4"/>
            <c:bubble3D val="0"/>
            <c:spPr>
              <a:solidFill>
                <a:schemeClr val="accent5"/>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'Q19'!$A$4:$A$8</c:f>
              <c:strCache>
                <c:ptCount val="5"/>
                <c:pt idx="0">
                  <c:v>Not at all stressful</c:v>
                </c:pt>
                <c:pt idx="1">
                  <c:v>Mildly stressful</c:v>
                </c:pt>
                <c:pt idx="2">
                  <c:v>Moderately stressful</c:v>
                </c:pt>
                <c:pt idx="3">
                  <c:v>Very stressful</c:v>
                </c:pt>
                <c:pt idx="4">
                  <c:v>Extremely stressful</c:v>
                </c:pt>
              </c:strCache>
            </c:strRef>
          </c:cat>
          <c:val>
            <c:numRef>
              <c:f>'Q19'!$B$4:$B$8</c:f>
              <c:numCache>
                <c:formatCode>0%</c:formatCode>
                <c:ptCount val="5"/>
                <c:pt idx="0">
                  <c:v>7.6923076923076927E-2</c:v>
                </c:pt>
                <c:pt idx="1">
                  <c:v>0.11538461538461539</c:v>
                </c:pt>
                <c:pt idx="2">
                  <c:v>0.36538461538461536</c:v>
                </c:pt>
                <c:pt idx="3">
                  <c:v>0.23076923076923078</c:v>
                </c:pt>
                <c:pt idx="4">
                  <c:v>0.21153846153846154</c:v>
                </c:pt>
              </c:numCache>
            </c:numRef>
          </c:val>
          <c:extLst>
            <c:ext xmlns:c16="http://schemas.microsoft.com/office/drawing/2014/chart" uri="{C3380CC4-5D6E-409C-BE32-E72D297353CC}">
              <c16:uniqueId val="{00000000-B9BC-4D3C-87D8-6CB375BF55B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3. Staff</a:t>
            </a:r>
            <a:r>
              <a:rPr lang="en-GB" baseline="0"/>
              <a:t> Satisfaction with Life</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'Q2'!$A$4:$A$7</c:f>
              <c:strCache>
                <c:ptCount val="4"/>
                <c:pt idx="0">
                  <c:v>Very High (scores of 9-10)</c:v>
                </c:pt>
                <c:pt idx="1">
                  <c:v>High (scores of 7-8)</c:v>
                </c:pt>
                <c:pt idx="2">
                  <c:v>Medium (scores of 5-6)</c:v>
                </c:pt>
                <c:pt idx="3">
                  <c:v>Low (scores of 0-4)</c:v>
                </c:pt>
              </c:strCache>
            </c:strRef>
          </c:cat>
          <c:val>
            <c:numRef>
              <c:f>'Q2'!$B$4:$B$7</c:f>
              <c:numCache>
                <c:formatCode>0%</c:formatCode>
                <c:ptCount val="4"/>
                <c:pt idx="0">
                  <c:v>0.5</c:v>
                </c:pt>
                <c:pt idx="1">
                  <c:v>0.2</c:v>
                </c:pt>
                <c:pt idx="2">
                  <c:v>0.3</c:v>
                </c:pt>
                <c:pt idx="3">
                  <c:v>0</c:v>
                </c:pt>
              </c:numCache>
            </c:numRef>
          </c:val>
          <c:extLst>
            <c:ext xmlns:c16="http://schemas.microsoft.com/office/drawing/2014/chart" uri="{C3380CC4-5D6E-409C-BE32-E72D297353CC}">
              <c16:uniqueId val="{00000000-1415-4363-834B-53DABA26C97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GB" sz="1200"/>
              <a:t>Figure 25. Working</a:t>
            </a:r>
            <a:r>
              <a:rPr lang="en-GB" sz="1200" baseline="0"/>
              <a:t> Conditions in the Last 3 months</a:t>
            </a:r>
            <a:endParaRPr lang="en-GB"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'Q20'!$B$22</c:f>
              <c:strCache>
                <c:ptCount val="1"/>
                <c:pt idx="0">
                  <c:v>Strongly Agree</c:v>
                </c:pt>
              </c:strCache>
            </c:strRef>
          </c:tx>
          <c:spPr>
            <a:solidFill>
              <a:schemeClr val="accent1"/>
            </a:solidFill>
            <a:ln>
              <a:noFill/>
            </a:ln>
            <a:effectLst/>
          </c:spPr>
          <c:invertIfNegative val="0"/>
          <c:cat>
            <c:strRef>
              <c:f>'Q20'!$A$23:$A$34</c:f>
              <c:strCache>
                <c:ptCount val="12"/>
                <c:pt idx="0">
                  <c:v>Can use personal initiative</c:v>
                </c:pt>
                <c:pt idx="1">
                  <c:v>Can adapt job roles</c:v>
                </c:pt>
                <c:pt idx="2">
                  <c:v>Feedback in a constructive way</c:v>
                </c:pt>
                <c:pt idx="3">
                  <c:v>Listened to</c:v>
                </c:pt>
                <c:pt idx="4">
                  <c:v>Management trust team </c:v>
                </c:pt>
                <c:pt idx="5">
                  <c:v>Opportunity for friendships </c:v>
                </c:pt>
                <c:pt idx="6">
                  <c:v>Cooporation between colleagues </c:v>
                </c:pt>
                <c:pt idx="7">
                  <c:v>Caring for family member is supported</c:v>
                </c:pt>
                <c:pt idx="8">
                  <c:v>Communication is good </c:v>
                </c:pt>
                <c:pt idx="9">
                  <c:v>1:1s with manager</c:v>
                </c:pt>
                <c:pt idx="10">
                  <c:v>Possibility to learn in work </c:v>
                </c:pt>
                <c:pt idx="11">
                  <c:v>Employer suports health and wellbeing</c:v>
                </c:pt>
              </c:strCache>
            </c:strRef>
          </c:cat>
          <c:val>
            <c:numRef>
              <c:f>'Q20'!$B$23:$B$34</c:f>
              <c:numCache>
                <c:formatCode>0%</c:formatCode>
                <c:ptCount val="12"/>
                <c:pt idx="0">
                  <c:v>0.17647058823529413</c:v>
                </c:pt>
                <c:pt idx="1">
                  <c:v>0.14705882352941177</c:v>
                </c:pt>
                <c:pt idx="2">
                  <c:v>0.14705882352941177</c:v>
                </c:pt>
                <c:pt idx="3">
                  <c:v>0.17647058823529413</c:v>
                </c:pt>
                <c:pt idx="4">
                  <c:v>0.14705882352941177</c:v>
                </c:pt>
                <c:pt idx="5">
                  <c:v>0.17647058823529413</c:v>
                </c:pt>
                <c:pt idx="6">
                  <c:v>0.17647058823529413</c:v>
                </c:pt>
                <c:pt idx="7">
                  <c:v>8.8235294117647065E-2</c:v>
                </c:pt>
                <c:pt idx="8">
                  <c:v>0.17647058823529413</c:v>
                </c:pt>
                <c:pt idx="9">
                  <c:v>0.29411764705882354</c:v>
                </c:pt>
                <c:pt idx="10">
                  <c:v>0.11764705882352941</c:v>
                </c:pt>
                <c:pt idx="11">
                  <c:v>0.17647058823529413</c:v>
                </c:pt>
              </c:numCache>
            </c:numRef>
          </c:val>
          <c:extLst>
            <c:ext xmlns:c16="http://schemas.microsoft.com/office/drawing/2014/chart" uri="{C3380CC4-5D6E-409C-BE32-E72D297353CC}">
              <c16:uniqueId val="{00000000-418C-43B3-A379-9052768F276B}"/>
            </c:ext>
          </c:extLst>
        </c:ser>
        <c:ser>
          <c:idx val="1"/>
          <c:order val="1"/>
          <c:tx>
            <c:strRef>
              <c:f>'Q20'!$C$22</c:f>
              <c:strCache>
                <c:ptCount val="1"/>
                <c:pt idx="0">
                  <c:v>Agree</c:v>
                </c:pt>
              </c:strCache>
            </c:strRef>
          </c:tx>
          <c:spPr>
            <a:solidFill>
              <a:schemeClr val="accent2"/>
            </a:solidFill>
            <a:ln>
              <a:noFill/>
            </a:ln>
            <a:effectLst/>
          </c:spPr>
          <c:invertIfNegative val="0"/>
          <c:cat>
            <c:strRef>
              <c:f>'Q20'!$A$23:$A$34</c:f>
              <c:strCache>
                <c:ptCount val="12"/>
                <c:pt idx="0">
                  <c:v>Can use personal initiative</c:v>
                </c:pt>
                <c:pt idx="1">
                  <c:v>Can adapt job roles</c:v>
                </c:pt>
                <c:pt idx="2">
                  <c:v>Feedback in a constructive way</c:v>
                </c:pt>
                <c:pt idx="3">
                  <c:v>Listened to</c:v>
                </c:pt>
                <c:pt idx="4">
                  <c:v>Management trust team </c:v>
                </c:pt>
                <c:pt idx="5">
                  <c:v>Opportunity for friendships </c:v>
                </c:pt>
                <c:pt idx="6">
                  <c:v>Cooporation between colleagues </c:v>
                </c:pt>
                <c:pt idx="7">
                  <c:v>Caring for family member is supported</c:v>
                </c:pt>
                <c:pt idx="8">
                  <c:v>Communication is good </c:v>
                </c:pt>
                <c:pt idx="9">
                  <c:v>1:1s with manager</c:v>
                </c:pt>
                <c:pt idx="10">
                  <c:v>Possibility to learn in work </c:v>
                </c:pt>
                <c:pt idx="11">
                  <c:v>Employer suports health and wellbeing</c:v>
                </c:pt>
              </c:strCache>
            </c:strRef>
          </c:cat>
          <c:val>
            <c:numRef>
              <c:f>'Q20'!$C$23:$C$34</c:f>
              <c:numCache>
                <c:formatCode>0%</c:formatCode>
                <c:ptCount val="12"/>
                <c:pt idx="0">
                  <c:v>0.44117647058823528</c:v>
                </c:pt>
                <c:pt idx="1">
                  <c:v>0.52941176470588236</c:v>
                </c:pt>
                <c:pt idx="2">
                  <c:v>0.44117647058823528</c:v>
                </c:pt>
                <c:pt idx="3">
                  <c:v>0.29411764705882354</c:v>
                </c:pt>
                <c:pt idx="4">
                  <c:v>0.52941176470588236</c:v>
                </c:pt>
                <c:pt idx="5">
                  <c:v>0.44117647058823528</c:v>
                </c:pt>
                <c:pt idx="6">
                  <c:v>0.29411764705882354</c:v>
                </c:pt>
                <c:pt idx="7">
                  <c:v>0.35294117647058826</c:v>
                </c:pt>
                <c:pt idx="8">
                  <c:v>0.44117647058823528</c:v>
                </c:pt>
                <c:pt idx="9">
                  <c:v>0.26470588235294118</c:v>
                </c:pt>
                <c:pt idx="10">
                  <c:v>0.55882352941176472</c:v>
                </c:pt>
                <c:pt idx="11">
                  <c:v>0.44117647058823528</c:v>
                </c:pt>
              </c:numCache>
            </c:numRef>
          </c:val>
          <c:extLst>
            <c:ext xmlns:c16="http://schemas.microsoft.com/office/drawing/2014/chart" uri="{C3380CC4-5D6E-409C-BE32-E72D297353CC}">
              <c16:uniqueId val="{00000001-418C-43B3-A379-9052768F276B}"/>
            </c:ext>
          </c:extLst>
        </c:ser>
        <c:ser>
          <c:idx val="2"/>
          <c:order val="2"/>
          <c:tx>
            <c:strRef>
              <c:f>'Q20'!$D$22</c:f>
              <c:strCache>
                <c:ptCount val="1"/>
                <c:pt idx="0">
                  <c:v>Neither</c:v>
                </c:pt>
              </c:strCache>
            </c:strRef>
          </c:tx>
          <c:spPr>
            <a:solidFill>
              <a:schemeClr val="accent3"/>
            </a:solidFill>
            <a:ln>
              <a:noFill/>
            </a:ln>
            <a:effectLst/>
          </c:spPr>
          <c:invertIfNegative val="0"/>
          <c:cat>
            <c:strRef>
              <c:f>'Q20'!$A$23:$A$34</c:f>
              <c:strCache>
                <c:ptCount val="12"/>
                <c:pt idx="0">
                  <c:v>Can use personal initiative</c:v>
                </c:pt>
                <c:pt idx="1">
                  <c:v>Can adapt job roles</c:v>
                </c:pt>
                <c:pt idx="2">
                  <c:v>Feedback in a constructive way</c:v>
                </c:pt>
                <c:pt idx="3">
                  <c:v>Listened to</c:v>
                </c:pt>
                <c:pt idx="4">
                  <c:v>Management trust team </c:v>
                </c:pt>
                <c:pt idx="5">
                  <c:v>Opportunity for friendships </c:v>
                </c:pt>
                <c:pt idx="6">
                  <c:v>Cooporation between colleagues </c:v>
                </c:pt>
                <c:pt idx="7">
                  <c:v>Caring for family member is supported</c:v>
                </c:pt>
                <c:pt idx="8">
                  <c:v>Communication is good </c:v>
                </c:pt>
                <c:pt idx="9">
                  <c:v>1:1s with manager</c:v>
                </c:pt>
                <c:pt idx="10">
                  <c:v>Possibility to learn in work </c:v>
                </c:pt>
                <c:pt idx="11">
                  <c:v>Employer suports health and wellbeing</c:v>
                </c:pt>
              </c:strCache>
            </c:strRef>
          </c:cat>
          <c:val>
            <c:numRef>
              <c:f>'Q20'!$D$23:$D$34</c:f>
              <c:numCache>
                <c:formatCode>0%</c:formatCode>
                <c:ptCount val="12"/>
                <c:pt idx="0">
                  <c:v>0.14705882352941177</c:v>
                </c:pt>
                <c:pt idx="1">
                  <c:v>8.8235294117647065E-2</c:v>
                </c:pt>
                <c:pt idx="2">
                  <c:v>0.17647058823529413</c:v>
                </c:pt>
                <c:pt idx="3">
                  <c:v>0.23529411764705882</c:v>
                </c:pt>
                <c:pt idx="4">
                  <c:v>8.8235294117647065E-2</c:v>
                </c:pt>
                <c:pt idx="5">
                  <c:v>0.14705882352941177</c:v>
                </c:pt>
                <c:pt idx="6">
                  <c:v>0.3235294117647059</c:v>
                </c:pt>
                <c:pt idx="7">
                  <c:v>0.29411764705882354</c:v>
                </c:pt>
                <c:pt idx="8">
                  <c:v>0.14705882352941177</c:v>
                </c:pt>
                <c:pt idx="9">
                  <c:v>0.20588235294117646</c:v>
                </c:pt>
                <c:pt idx="10">
                  <c:v>5.8823529411764705E-2</c:v>
                </c:pt>
                <c:pt idx="11">
                  <c:v>0.14705882352941177</c:v>
                </c:pt>
              </c:numCache>
            </c:numRef>
          </c:val>
          <c:extLst>
            <c:ext xmlns:c16="http://schemas.microsoft.com/office/drawing/2014/chart" uri="{C3380CC4-5D6E-409C-BE32-E72D297353CC}">
              <c16:uniqueId val="{00000002-418C-43B3-A379-9052768F276B}"/>
            </c:ext>
          </c:extLst>
        </c:ser>
        <c:ser>
          <c:idx val="3"/>
          <c:order val="3"/>
          <c:tx>
            <c:strRef>
              <c:f>'Q20'!$E$22</c:f>
              <c:strCache>
                <c:ptCount val="1"/>
                <c:pt idx="0">
                  <c:v>Disagree</c:v>
                </c:pt>
              </c:strCache>
            </c:strRef>
          </c:tx>
          <c:spPr>
            <a:solidFill>
              <a:schemeClr val="accent4"/>
            </a:solidFill>
            <a:ln>
              <a:noFill/>
            </a:ln>
            <a:effectLst/>
          </c:spPr>
          <c:invertIfNegative val="0"/>
          <c:cat>
            <c:strRef>
              <c:f>'Q20'!$A$23:$A$34</c:f>
              <c:strCache>
                <c:ptCount val="12"/>
                <c:pt idx="0">
                  <c:v>Can use personal initiative</c:v>
                </c:pt>
                <c:pt idx="1">
                  <c:v>Can adapt job roles</c:v>
                </c:pt>
                <c:pt idx="2">
                  <c:v>Feedback in a constructive way</c:v>
                </c:pt>
                <c:pt idx="3">
                  <c:v>Listened to</c:v>
                </c:pt>
                <c:pt idx="4">
                  <c:v>Management trust team </c:v>
                </c:pt>
                <c:pt idx="5">
                  <c:v>Opportunity for friendships </c:v>
                </c:pt>
                <c:pt idx="6">
                  <c:v>Cooporation between colleagues </c:v>
                </c:pt>
                <c:pt idx="7">
                  <c:v>Caring for family member is supported</c:v>
                </c:pt>
                <c:pt idx="8">
                  <c:v>Communication is good </c:v>
                </c:pt>
                <c:pt idx="9">
                  <c:v>1:1s with manager</c:v>
                </c:pt>
                <c:pt idx="10">
                  <c:v>Possibility to learn in work </c:v>
                </c:pt>
                <c:pt idx="11">
                  <c:v>Employer suports health and wellbeing</c:v>
                </c:pt>
              </c:strCache>
            </c:strRef>
          </c:cat>
          <c:val>
            <c:numRef>
              <c:f>'Q20'!$E$23:$E$34</c:f>
              <c:numCache>
                <c:formatCode>0%</c:formatCode>
                <c:ptCount val="12"/>
                <c:pt idx="0">
                  <c:v>0.17647058823529413</c:v>
                </c:pt>
                <c:pt idx="1">
                  <c:v>0.20588235294117646</c:v>
                </c:pt>
                <c:pt idx="2">
                  <c:v>0.20588235294117646</c:v>
                </c:pt>
                <c:pt idx="3">
                  <c:v>0.26470588235294118</c:v>
                </c:pt>
                <c:pt idx="4">
                  <c:v>0.20588235294117646</c:v>
                </c:pt>
                <c:pt idx="5">
                  <c:v>0.17647058823529413</c:v>
                </c:pt>
                <c:pt idx="6">
                  <c:v>0.14705882352941177</c:v>
                </c:pt>
                <c:pt idx="7">
                  <c:v>0.23529411764705882</c:v>
                </c:pt>
                <c:pt idx="8">
                  <c:v>0.17647058823529413</c:v>
                </c:pt>
                <c:pt idx="9">
                  <c:v>0.20588235294117646</c:v>
                </c:pt>
                <c:pt idx="10">
                  <c:v>0.23529411764705882</c:v>
                </c:pt>
                <c:pt idx="11">
                  <c:v>0.17647058823529413</c:v>
                </c:pt>
              </c:numCache>
            </c:numRef>
          </c:val>
          <c:extLst>
            <c:ext xmlns:c16="http://schemas.microsoft.com/office/drawing/2014/chart" uri="{C3380CC4-5D6E-409C-BE32-E72D297353CC}">
              <c16:uniqueId val="{00000003-418C-43B3-A379-9052768F276B}"/>
            </c:ext>
          </c:extLst>
        </c:ser>
        <c:ser>
          <c:idx val="4"/>
          <c:order val="4"/>
          <c:tx>
            <c:strRef>
              <c:f>'Q20'!$F$22</c:f>
              <c:strCache>
                <c:ptCount val="1"/>
                <c:pt idx="0">
                  <c:v>Strongly Disagree</c:v>
                </c:pt>
              </c:strCache>
            </c:strRef>
          </c:tx>
          <c:spPr>
            <a:solidFill>
              <a:schemeClr val="accent5"/>
            </a:solidFill>
            <a:ln>
              <a:noFill/>
            </a:ln>
            <a:effectLst/>
          </c:spPr>
          <c:invertIfNegative val="0"/>
          <c:cat>
            <c:strRef>
              <c:f>'Q20'!$A$23:$A$34</c:f>
              <c:strCache>
                <c:ptCount val="12"/>
                <c:pt idx="0">
                  <c:v>Can use personal initiative</c:v>
                </c:pt>
                <c:pt idx="1">
                  <c:v>Can adapt job roles</c:v>
                </c:pt>
                <c:pt idx="2">
                  <c:v>Feedback in a constructive way</c:v>
                </c:pt>
                <c:pt idx="3">
                  <c:v>Listened to</c:v>
                </c:pt>
                <c:pt idx="4">
                  <c:v>Management trust team </c:v>
                </c:pt>
                <c:pt idx="5">
                  <c:v>Opportunity for friendships </c:v>
                </c:pt>
                <c:pt idx="6">
                  <c:v>Cooporation between colleagues </c:v>
                </c:pt>
                <c:pt idx="7">
                  <c:v>Caring for family member is supported</c:v>
                </c:pt>
                <c:pt idx="8">
                  <c:v>Communication is good </c:v>
                </c:pt>
                <c:pt idx="9">
                  <c:v>1:1s with manager</c:v>
                </c:pt>
                <c:pt idx="10">
                  <c:v>Possibility to learn in work </c:v>
                </c:pt>
                <c:pt idx="11">
                  <c:v>Employer suports health and wellbeing</c:v>
                </c:pt>
              </c:strCache>
            </c:strRef>
          </c:cat>
          <c:val>
            <c:numRef>
              <c:f>'Q20'!$F$23:$F$34</c:f>
              <c:numCache>
                <c:formatCode>0%</c:formatCode>
                <c:ptCount val="12"/>
                <c:pt idx="0">
                  <c:v>5.8823529411764705E-2</c:v>
                </c:pt>
                <c:pt idx="1">
                  <c:v>2.9411764705882353E-2</c:v>
                </c:pt>
                <c:pt idx="2">
                  <c:v>2.9411764705882353E-2</c:v>
                </c:pt>
                <c:pt idx="3">
                  <c:v>2.9411764705882353E-2</c:v>
                </c:pt>
                <c:pt idx="4">
                  <c:v>2.9411764705882353E-2</c:v>
                </c:pt>
                <c:pt idx="5">
                  <c:v>5.8823529411764705E-2</c:v>
                </c:pt>
                <c:pt idx="6">
                  <c:v>5.8823529411764705E-2</c:v>
                </c:pt>
                <c:pt idx="7">
                  <c:v>2.9411764705882353E-2</c:v>
                </c:pt>
                <c:pt idx="8">
                  <c:v>5.8823529411764705E-2</c:v>
                </c:pt>
                <c:pt idx="9">
                  <c:v>2.9411764705882353E-2</c:v>
                </c:pt>
                <c:pt idx="10">
                  <c:v>2.9411764705882353E-2</c:v>
                </c:pt>
                <c:pt idx="11">
                  <c:v>5.8823529411764705E-2</c:v>
                </c:pt>
              </c:numCache>
            </c:numRef>
          </c:val>
          <c:extLst>
            <c:ext xmlns:c16="http://schemas.microsoft.com/office/drawing/2014/chart" uri="{C3380CC4-5D6E-409C-BE32-E72D297353CC}">
              <c16:uniqueId val="{00000004-418C-43B3-A379-9052768F276B}"/>
            </c:ext>
          </c:extLst>
        </c:ser>
        <c:dLbls>
          <c:showLegendKey val="0"/>
          <c:showVal val="0"/>
          <c:showCatName val="0"/>
          <c:showSerName val="0"/>
          <c:showPercent val="0"/>
          <c:showBubbleSize val="0"/>
        </c:dLbls>
        <c:gapWidth val="182"/>
        <c:axId val="640461759"/>
        <c:axId val="640463423"/>
      </c:barChart>
      <c:catAx>
        <c:axId val="64046175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463423"/>
        <c:crosses val="autoZero"/>
        <c:auto val="1"/>
        <c:lblAlgn val="ctr"/>
        <c:lblOffset val="100"/>
        <c:noMultiLvlLbl val="0"/>
      </c:catAx>
      <c:valAx>
        <c:axId val="640463423"/>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40461759"/>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r>
              <a:rPr lang="en-GB" sz="1100" baseline="0"/>
              <a:t>Figure 26. Ability to Talk to Managers about Mental Health</a:t>
            </a:r>
            <a:endParaRPr lang="en-GB" sz="1100"/>
          </a:p>
        </c:rich>
      </c:tx>
      <c:overlay val="0"/>
      <c:spPr>
        <a:noFill/>
        <a:ln>
          <a:noFill/>
        </a:ln>
        <a:effectLst/>
      </c:spPr>
      <c:txPr>
        <a:bodyPr rot="0" spcFirstLastPara="1" vertOverflow="ellipsis" vert="horz" wrap="square" anchor="ctr" anchorCtr="1"/>
        <a:lstStyle/>
        <a:p>
          <a:pPr>
            <a:defRPr sz="11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Pt>
            <c:idx val="4"/>
            <c:bubble3D val="0"/>
            <c:spPr>
              <a:solidFill>
                <a:schemeClr val="accent5"/>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'Q21'!$A$5:$A$9</c:f>
              <c:strCache>
                <c:ptCount val="5"/>
                <c:pt idx="0">
                  <c:v>Strongly Agree</c:v>
                </c:pt>
                <c:pt idx="1">
                  <c:v>Agree</c:v>
                </c:pt>
                <c:pt idx="2">
                  <c:v>Neither</c:v>
                </c:pt>
                <c:pt idx="3">
                  <c:v>Disagree</c:v>
                </c:pt>
                <c:pt idx="4">
                  <c:v>Strongly Disagree</c:v>
                </c:pt>
              </c:strCache>
            </c:strRef>
          </c:cat>
          <c:val>
            <c:numRef>
              <c:f>'Q21'!$B$5:$B$9</c:f>
              <c:numCache>
                <c:formatCode>0%</c:formatCode>
                <c:ptCount val="5"/>
                <c:pt idx="0">
                  <c:v>0.23529411764705882</c:v>
                </c:pt>
                <c:pt idx="1">
                  <c:v>0.11764705882352941</c:v>
                </c:pt>
                <c:pt idx="2">
                  <c:v>0.23529411764705882</c:v>
                </c:pt>
                <c:pt idx="3">
                  <c:v>0.27450980392156865</c:v>
                </c:pt>
                <c:pt idx="4">
                  <c:v>0.13725490196078433</c:v>
                </c:pt>
              </c:numCache>
            </c:numRef>
          </c:val>
          <c:extLst>
            <c:ext xmlns:c16="http://schemas.microsoft.com/office/drawing/2014/chart" uri="{C3380CC4-5D6E-409C-BE32-E72D297353CC}">
              <c16:uniqueId val="{00000000-DE12-48C0-8D93-900CCB6CBD9B}"/>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27. Mental</a:t>
            </a:r>
            <a:r>
              <a:rPr lang="en-GB" baseline="0"/>
              <a:t> Health - Preferred Support</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'Q22'!$A$4:$A$10</c:f>
              <c:strCache>
                <c:ptCount val="7"/>
                <c:pt idx="0">
                  <c:v>Yes, Advice from a GP</c:v>
                </c:pt>
                <c:pt idx="1">
                  <c:v>Yes, Signposting to other professional or expert support services </c:v>
                </c:pt>
                <c:pt idx="2">
                  <c:v>Yes, Support from a manager/colleagues</c:v>
                </c:pt>
                <c:pt idx="3">
                  <c:v>Yes, Support from family or friends</c:v>
                </c:pt>
                <c:pt idx="4">
                  <c:v>Yes, Signposting to resources</c:v>
                </c:pt>
                <c:pt idx="5">
                  <c:v>Yes, Other</c:v>
                </c:pt>
                <c:pt idx="6">
                  <c:v>No, I am not concerned about my mental health</c:v>
                </c:pt>
              </c:strCache>
            </c:strRef>
          </c:cat>
          <c:val>
            <c:numRef>
              <c:f>'Q22'!$B$4:$B$10</c:f>
              <c:numCache>
                <c:formatCode>0%</c:formatCode>
                <c:ptCount val="7"/>
                <c:pt idx="0">
                  <c:v>0.30769230769230771</c:v>
                </c:pt>
                <c:pt idx="1">
                  <c:v>0.35897435897435898</c:v>
                </c:pt>
                <c:pt idx="2">
                  <c:v>5.128205128205128E-2</c:v>
                </c:pt>
                <c:pt idx="3">
                  <c:v>2.564102564102564E-2</c:v>
                </c:pt>
                <c:pt idx="4">
                  <c:v>0.10256410256410256</c:v>
                </c:pt>
                <c:pt idx="5">
                  <c:v>5.128205128205128E-2</c:v>
                </c:pt>
                <c:pt idx="6">
                  <c:v>0.10256410256410256</c:v>
                </c:pt>
              </c:numCache>
            </c:numRef>
          </c:val>
          <c:extLst>
            <c:ext xmlns:c16="http://schemas.microsoft.com/office/drawing/2014/chart" uri="{C3380CC4-5D6E-409C-BE32-E72D297353CC}">
              <c16:uniqueId val="{00000000-751C-4DDE-B725-DD031B15B5BE}"/>
            </c:ext>
          </c:extLst>
        </c:ser>
        <c:dLbls>
          <c:dLblPos val="outEnd"/>
          <c:showLegendKey val="0"/>
          <c:showVal val="1"/>
          <c:showCatName val="0"/>
          <c:showSerName val="0"/>
          <c:showPercent val="0"/>
          <c:showBubbleSize val="0"/>
        </c:dLbls>
        <c:gapWidth val="182"/>
        <c:axId val="815017167"/>
        <c:axId val="815034223"/>
      </c:barChart>
      <c:catAx>
        <c:axId val="8150171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5034223"/>
        <c:crosses val="autoZero"/>
        <c:auto val="1"/>
        <c:lblAlgn val="ctr"/>
        <c:lblOffset val="100"/>
        <c:noMultiLvlLbl val="0"/>
      </c:catAx>
      <c:valAx>
        <c:axId val="81503422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50171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28. Workplace</a:t>
            </a:r>
            <a:r>
              <a:rPr lang="en-GB" baseline="0"/>
              <a:t> Injury and Illness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9BC-40E9-9FD2-D0F81C48634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9BC-40E9-9FD2-D0F81C486343}"/>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'Q24'!$A$4:$A$5</c:f>
              <c:strCache>
                <c:ptCount val="2"/>
                <c:pt idx="0">
                  <c:v>Yes</c:v>
                </c:pt>
                <c:pt idx="1">
                  <c:v>No</c:v>
                </c:pt>
              </c:strCache>
            </c:strRef>
          </c:cat>
          <c:val>
            <c:numRef>
              <c:f>'Q24'!$B$4:$B$5</c:f>
              <c:numCache>
                <c:formatCode>0%</c:formatCode>
                <c:ptCount val="2"/>
                <c:pt idx="0">
                  <c:v>0.46666666666666667</c:v>
                </c:pt>
                <c:pt idx="1">
                  <c:v>0.53333333333333333</c:v>
                </c:pt>
              </c:numCache>
            </c:numRef>
          </c:val>
          <c:extLst>
            <c:ext xmlns:c16="http://schemas.microsoft.com/office/drawing/2014/chart" uri="{C3380CC4-5D6E-409C-BE32-E72D297353CC}">
              <c16:uniqueId val="{00000000-FEE9-438C-8E5E-3B422CE39905}"/>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a:t>Figure 29. No.</a:t>
            </a:r>
            <a:r>
              <a:rPr lang="en-GB" sz="1000" baseline="0"/>
              <a:t> of times staff have gone to work despite feeling unwell</a:t>
            </a:r>
            <a:endParaRPr lang="en-GB" sz="1000"/>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'Q25'!$A$4:$A$7</c:f>
              <c:strCache>
                <c:ptCount val="4"/>
                <c:pt idx="0">
                  <c:v>No, never</c:v>
                </c:pt>
                <c:pt idx="1">
                  <c:v>Yes, once</c:v>
                </c:pt>
                <c:pt idx="2">
                  <c:v>Yes, 2-5 times</c:v>
                </c:pt>
                <c:pt idx="3">
                  <c:v>Yes, more than 5 times</c:v>
                </c:pt>
              </c:strCache>
            </c:strRef>
          </c:cat>
          <c:val>
            <c:numRef>
              <c:f>'Q25'!$B$4:$B$7</c:f>
              <c:numCache>
                <c:formatCode>0%</c:formatCode>
                <c:ptCount val="4"/>
                <c:pt idx="0">
                  <c:v>8.8888888888888892E-2</c:v>
                </c:pt>
                <c:pt idx="1">
                  <c:v>0.33333333333333331</c:v>
                </c:pt>
                <c:pt idx="2">
                  <c:v>0.42222222222222222</c:v>
                </c:pt>
                <c:pt idx="3">
                  <c:v>0.15555555555555556</c:v>
                </c:pt>
              </c:numCache>
            </c:numRef>
          </c:val>
          <c:extLst>
            <c:ext xmlns:c16="http://schemas.microsoft.com/office/drawing/2014/chart" uri="{C3380CC4-5D6E-409C-BE32-E72D297353CC}">
              <c16:uniqueId val="{00000000-1D86-4823-9B2C-313D0DF7ECB1}"/>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30.</a:t>
            </a:r>
            <a:r>
              <a:rPr lang="en-GB" baseline="0"/>
              <a:t> </a:t>
            </a:r>
            <a:r>
              <a:rPr lang="en-GB"/>
              <a:t>Aches</a:t>
            </a:r>
            <a:r>
              <a:rPr lang="en-GB" baseline="0"/>
              <a:t> and Pains - Preferred Support</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'Q26'!$A$4:$A$10</c:f>
              <c:strCache>
                <c:ptCount val="7"/>
                <c:pt idx="0">
                  <c:v>Yes, Advice from a GP</c:v>
                </c:pt>
                <c:pt idx="1">
                  <c:v>Yes, Signposting to other professional or expert support services </c:v>
                </c:pt>
                <c:pt idx="2">
                  <c:v>Yes, Support from a manager/colleagues</c:v>
                </c:pt>
                <c:pt idx="3">
                  <c:v>Yes, Support from family or friends</c:v>
                </c:pt>
                <c:pt idx="4">
                  <c:v>Yes, Signposting to resources</c:v>
                </c:pt>
                <c:pt idx="5">
                  <c:v>Yes, Other</c:v>
                </c:pt>
                <c:pt idx="6">
                  <c:v>No, I am not concerned about aches and pains</c:v>
                </c:pt>
              </c:strCache>
            </c:strRef>
          </c:cat>
          <c:val>
            <c:numRef>
              <c:f>'Q26'!$B$4:$B$10</c:f>
              <c:numCache>
                <c:formatCode>0%</c:formatCode>
                <c:ptCount val="7"/>
                <c:pt idx="0">
                  <c:v>6.3829787234042548E-2</c:v>
                </c:pt>
                <c:pt idx="1">
                  <c:v>4.2553191489361701E-2</c:v>
                </c:pt>
                <c:pt idx="2">
                  <c:v>0.40425531914893614</c:v>
                </c:pt>
                <c:pt idx="3">
                  <c:v>8.5106382978723402E-2</c:v>
                </c:pt>
                <c:pt idx="4">
                  <c:v>0.14893617021276595</c:v>
                </c:pt>
                <c:pt idx="5">
                  <c:v>8.5106382978723402E-2</c:v>
                </c:pt>
                <c:pt idx="6">
                  <c:v>0.1702127659574468</c:v>
                </c:pt>
              </c:numCache>
            </c:numRef>
          </c:val>
          <c:extLst>
            <c:ext xmlns:c16="http://schemas.microsoft.com/office/drawing/2014/chart" uri="{C3380CC4-5D6E-409C-BE32-E72D297353CC}">
              <c16:uniqueId val="{00000000-3FF3-4CEE-AFC6-C206F39B93FD}"/>
            </c:ext>
          </c:extLst>
        </c:ser>
        <c:dLbls>
          <c:dLblPos val="outEnd"/>
          <c:showLegendKey val="0"/>
          <c:showVal val="1"/>
          <c:showCatName val="0"/>
          <c:showSerName val="0"/>
          <c:showPercent val="0"/>
          <c:showBubbleSize val="0"/>
        </c:dLbls>
        <c:gapWidth val="182"/>
        <c:axId val="1041176640"/>
        <c:axId val="1041162912"/>
      </c:barChart>
      <c:catAx>
        <c:axId val="10411766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1162912"/>
        <c:crosses val="autoZero"/>
        <c:auto val="1"/>
        <c:lblAlgn val="ctr"/>
        <c:lblOffset val="100"/>
        <c:noMultiLvlLbl val="0"/>
      </c:catAx>
      <c:valAx>
        <c:axId val="1041162912"/>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117664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r>
              <a:rPr lang="en-GB" sz="1000"/>
              <a:t>Figure 31. Managers' Level of Confidence</a:t>
            </a:r>
            <a:r>
              <a:rPr lang="en-GB" sz="1000" baseline="0"/>
              <a:t> in Talking</a:t>
            </a:r>
            <a:r>
              <a:rPr lang="en-GB" sz="1000"/>
              <a:t> to Staff</a:t>
            </a:r>
            <a:r>
              <a:rPr lang="en-GB" sz="1000" baseline="0"/>
              <a:t> about:</a:t>
            </a:r>
            <a:r>
              <a:rPr lang="en-GB" sz="1000"/>
              <a:t> </a:t>
            </a:r>
            <a:r>
              <a:rPr lang="en-GB" sz="1000" baseline="0"/>
              <a:t> </a:t>
            </a:r>
            <a:endParaRPr lang="en-GB" sz="1000"/>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'Q27'!$B$20</c:f>
              <c:strCache>
                <c:ptCount val="1"/>
                <c:pt idx="0">
                  <c:v>Very confident</c:v>
                </c:pt>
              </c:strCache>
            </c:strRef>
          </c:tx>
          <c:spPr>
            <a:solidFill>
              <a:schemeClr val="accent6"/>
            </a:solidFill>
            <a:ln>
              <a:noFill/>
            </a:ln>
            <a:effectLst/>
          </c:spPr>
          <c:invertIfNegative val="0"/>
          <c:cat>
            <c:strRef>
              <c:f>'Q27'!$A$21:$A$31</c:f>
              <c:strCache>
                <c:ptCount val="11"/>
                <c:pt idx="0">
                  <c:v>Sickness absence</c:v>
                </c:pt>
                <c:pt idx="1">
                  <c:v>Return to work interviews</c:v>
                </c:pt>
                <c:pt idx="2">
                  <c:v>Workplace adjustments</c:v>
                </c:pt>
                <c:pt idx="3">
                  <c:v>Having difficult conversations</c:v>
                </c:pt>
                <c:pt idx="4">
                  <c:v>Bullying or harassment </c:v>
                </c:pt>
                <c:pt idx="5">
                  <c:v>Physical activity</c:v>
                </c:pt>
                <c:pt idx="6">
                  <c:v>Healthy eating</c:v>
                </c:pt>
                <c:pt idx="7">
                  <c:v>Mental health and stress</c:v>
                </c:pt>
                <c:pt idx="8">
                  <c:v>Stopping smoking</c:v>
                </c:pt>
                <c:pt idx="9">
                  <c:v>Alcohol consumption</c:v>
                </c:pt>
                <c:pt idx="10">
                  <c:v>Sleep</c:v>
                </c:pt>
              </c:strCache>
            </c:strRef>
          </c:cat>
          <c:val>
            <c:numRef>
              <c:f>'Q27'!$B$21:$B$31</c:f>
              <c:numCache>
                <c:formatCode>0%</c:formatCode>
                <c:ptCount val="11"/>
                <c:pt idx="0">
                  <c:v>9.3023255813953487E-2</c:v>
                </c:pt>
                <c:pt idx="1">
                  <c:v>0.11627906976744186</c:v>
                </c:pt>
                <c:pt idx="2">
                  <c:v>0.13953488372093023</c:v>
                </c:pt>
                <c:pt idx="3">
                  <c:v>6.9767441860465115E-2</c:v>
                </c:pt>
                <c:pt idx="4">
                  <c:v>2.3255813953488372E-2</c:v>
                </c:pt>
                <c:pt idx="5">
                  <c:v>0.37209302325581395</c:v>
                </c:pt>
                <c:pt idx="6">
                  <c:v>0.20930232558139536</c:v>
                </c:pt>
                <c:pt idx="7">
                  <c:v>0.11627906976744186</c:v>
                </c:pt>
                <c:pt idx="8">
                  <c:v>0.13953488372093023</c:v>
                </c:pt>
                <c:pt idx="9">
                  <c:v>9.3023255813953487E-2</c:v>
                </c:pt>
                <c:pt idx="10">
                  <c:v>0.2558139534883721</c:v>
                </c:pt>
              </c:numCache>
            </c:numRef>
          </c:val>
          <c:extLst>
            <c:ext xmlns:c16="http://schemas.microsoft.com/office/drawing/2014/chart" uri="{C3380CC4-5D6E-409C-BE32-E72D297353CC}">
              <c16:uniqueId val="{00000000-B0A1-4C1B-B861-7503452634D6}"/>
            </c:ext>
          </c:extLst>
        </c:ser>
        <c:ser>
          <c:idx val="1"/>
          <c:order val="1"/>
          <c:tx>
            <c:strRef>
              <c:f>'Q27'!$C$20</c:f>
              <c:strCache>
                <c:ptCount val="1"/>
                <c:pt idx="0">
                  <c:v>Quite confident</c:v>
                </c:pt>
              </c:strCache>
            </c:strRef>
          </c:tx>
          <c:spPr>
            <a:solidFill>
              <a:schemeClr val="accent5"/>
            </a:solidFill>
            <a:ln>
              <a:noFill/>
            </a:ln>
            <a:effectLst/>
          </c:spPr>
          <c:invertIfNegative val="0"/>
          <c:cat>
            <c:strRef>
              <c:f>'Q27'!$A$21:$A$31</c:f>
              <c:strCache>
                <c:ptCount val="11"/>
                <c:pt idx="0">
                  <c:v>Sickness absence</c:v>
                </c:pt>
                <c:pt idx="1">
                  <c:v>Return to work interviews</c:v>
                </c:pt>
                <c:pt idx="2">
                  <c:v>Workplace adjustments</c:v>
                </c:pt>
                <c:pt idx="3">
                  <c:v>Having difficult conversations</c:v>
                </c:pt>
                <c:pt idx="4">
                  <c:v>Bullying or harassment </c:v>
                </c:pt>
                <c:pt idx="5">
                  <c:v>Physical activity</c:v>
                </c:pt>
                <c:pt idx="6">
                  <c:v>Healthy eating</c:v>
                </c:pt>
                <c:pt idx="7">
                  <c:v>Mental health and stress</c:v>
                </c:pt>
                <c:pt idx="8">
                  <c:v>Stopping smoking</c:v>
                </c:pt>
                <c:pt idx="9">
                  <c:v>Alcohol consumption</c:v>
                </c:pt>
                <c:pt idx="10">
                  <c:v>Sleep</c:v>
                </c:pt>
              </c:strCache>
            </c:strRef>
          </c:cat>
          <c:val>
            <c:numRef>
              <c:f>'Q27'!$C$21:$C$31</c:f>
              <c:numCache>
                <c:formatCode>0%</c:formatCode>
                <c:ptCount val="11"/>
                <c:pt idx="0">
                  <c:v>0.16279069767441862</c:v>
                </c:pt>
                <c:pt idx="1">
                  <c:v>0.11627906976744186</c:v>
                </c:pt>
                <c:pt idx="2">
                  <c:v>0.41860465116279072</c:v>
                </c:pt>
                <c:pt idx="3">
                  <c:v>0.16279069767441862</c:v>
                </c:pt>
                <c:pt idx="4">
                  <c:v>9.3023255813953487E-2</c:v>
                </c:pt>
                <c:pt idx="5">
                  <c:v>0.34883720930232559</c:v>
                </c:pt>
                <c:pt idx="6">
                  <c:v>0.48837209302325579</c:v>
                </c:pt>
                <c:pt idx="7">
                  <c:v>0.27906976744186046</c:v>
                </c:pt>
                <c:pt idx="8">
                  <c:v>0.30232558139534882</c:v>
                </c:pt>
                <c:pt idx="9">
                  <c:v>0.11627906976744186</c:v>
                </c:pt>
                <c:pt idx="10">
                  <c:v>0.39534883720930231</c:v>
                </c:pt>
              </c:numCache>
            </c:numRef>
          </c:val>
          <c:extLst>
            <c:ext xmlns:c16="http://schemas.microsoft.com/office/drawing/2014/chart" uri="{C3380CC4-5D6E-409C-BE32-E72D297353CC}">
              <c16:uniqueId val="{00000001-B0A1-4C1B-B861-7503452634D6}"/>
            </c:ext>
          </c:extLst>
        </c:ser>
        <c:ser>
          <c:idx val="2"/>
          <c:order val="2"/>
          <c:tx>
            <c:strRef>
              <c:f>'Q27'!$D$20</c:f>
              <c:strCache>
                <c:ptCount val="1"/>
                <c:pt idx="0">
                  <c:v>Neither </c:v>
                </c:pt>
              </c:strCache>
            </c:strRef>
          </c:tx>
          <c:spPr>
            <a:solidFill>
              <a:schemeClr val="accent4"/>
            </a:solidFill>
            <a:ln>
              <a:noFill/>
            </a:ln>
            <a:effectLst/>
          </c:spPr>
          <c:invertIfNegative val="0"/>
          <c:cat>
            <c:strRef>
              <c:f>'Q27'!$A$21:$A$31</c:f>
              <c:strCache>
                <c:ptCount val="11"/>
                <c:pt idx="0">
                  <c:v>Sickness absence</c:v>
                </c:pt>
                <c:pt idx="1">
                  <c:v>Return to work interviews</c:v>
                </c:pt>
                <c:pt idx="2">
                  <c:v>Workplace adjustments</c:v>
                </c:pt>
                <c:pt idx="3">
                  <c:v>Having difficult conversations</c:v>
                </c:pt>
                <c:pt idx="4">
                  <c:v>Bullying or harassment </c:v>
                </c:pt>
                <c:pt idx="5">
                  <c:v>Physical activity</c:v>
                </c:pt>
                <c:pt idx="6">
                  <c:v>Healthy eating</c:v>
                </c:pt>
                <c:pt idx="7">
                  <c:v>Mental health and stress</c:v>
                </c:pt>
                <c:pt idx="8">
                  <c:v>Stopping smoking</c:v>
                </c:pt>
                <c:pt idx="9">
                  <c:v>Alcohol consumption</c:v>
                </c:pt>
                <c:pt idx="10">
                  <c:v>Sleep</c:v>
                </c:pt>
              </c:strCache>
            </c:strRef>
          </c:cat>
          <c:val>
            <c:numRef>
              <c:f>'Q27'!$D$21:$D$31</c:f>
              <c:numCache>
                <c:formatCode>0%</c:formatCode>
                <c:ptCount val="11"/>
                <c:pt idx="0">
                  <c:v>0.13953488372093023</c:v>
                </c:pt>
                <c:pt idx="1">
                  <c:v>0.16279069767441862</c:v>
                </c:pt>
                <c:pt idx="2">
                  <c:v>4.6511627906976744E-2</c:v>
                </c:pt>
                <c:pt idx="3">
                  <c:v>4.6511627906976744E-2</c:v>
                </c:pt>
                <c:pt idx="4">
                  <c:v>4.6511627906976744E-2</c:v>
                </c:pt>
                <c:pt idx="5">
                  <c:v>6.9767441860465115E-2</c:v>
                </c:pt>
                <c:pt idx="6">
                  <c:v>9.3023255813953487E-2</c:v>
                </c:pt>
                <c:pt idx="7">
                  <c:v>6.9767441860465115E-2</c:v>
                </c:pt>
                <c:pt idx="8">
                  <c:v>0.11627906976744186</c:v>
                </c:pt>
                <c:pt idx="9">
                  <c:v>6.9767441860465115E-2</c:v>
                </c:pt>
                <c:pt idx="10">
                  <c:v>6.9767441860465115E-2</c:v>
                </c:pt>
              </c:numCache>
            </c:numRef>
          </c:val>
          <c:extLst>
            <c:ext xmlns:c16="http://schemas.microsoft.com/office/drawing/2014/chart" uri="{C3380CC4-5D6E-409C-BE32-E72D297353CC}">
              <c16:uniqueId val="{00000002-B0A1-4C1B-B861-7503452634D6}"/>
            </c:ext>
          </c:extLst>
        </c:ser>
        <c:ser>
          <c:idx val="3"/>
          <c:order val="3"/>
          <c:tx>
            <c:strRef>
              <c:f>'Q27'!$E$20</c:f>
              <c:strCache>
                <c:ptCount val="1"/>
                <c:pt idx="0">
                  <c:v>Not so confident</c:v>
                </c:pt>
              </c:strCache>
            </c:strRef>
          </c:tx>
          <c:spPr>
            <a:solidFill>
              <a:schemeClr val="accent6">
                <a:lumMod val="60000"/>
              </a:schemeClr>
            </a:solidFill>
            <a:ln>
              <a:noFill/>
            </a:ln>
            <a:effectLst/>
          </c:spPr>
          <c:invertIfNegative val="0"/>
          <c:cat>
            <c:strRef>
              <c:f>'Q27'!$A$21:$A$31</c:f>
              <c:strCache>
                <c:ptCount val="11"/>
                <c:pt idx="0">
                  <c:v>Sickness absence</c:v>
                </c:pt>
                <c:pt idx="1">
                  <c:v>Return to work interviews</c:v>
                </c:pt>
                <c:pt idx="2">
                  <c:v>Workplace adjustments</c:v>
                </c:pt>
                <c:pt idx="3">
                  <c:v>Having difficult conversations</c:v>
                </c:pt>
                <c:pt idx="4">
                  <c:v>Bullying or harassment </c:v>
                </c:pt>
                <c:pt idx="5">
                  <c:v>Physical activity</c:v>
                </c:pt>
                <c:pt idx="6">
                  <c:v>Healthy eating</c:v>
                </c:pt>
                <c:pt idx="7">
                  <c:v>Mental health and stress</c:v>
                </c:pt>
                <c:pt idx="8">
                  <c:v>Stopping smoking</c:v>
                </c:pt>
                <c:pt idx="9">
                  <c:v>Alcohol consumption</c:v>
                </c:pt>
                <c:pt idx="10">
                  <c:v>Sleep</c:v>
                </c:pt>
              </c:strCache>
            </c:strRef>
          </c:cat>
          <c:val>
            <c:numRef>
              <c:f>'Q27'!$E$21:$E$31</c:f>
              <c:numCache>
                <c:formatCode>0%</c:formatCode>
                <c:ptCount val="11"/>
                <c:pt idx="0">
                  <c:v>0.44186046511627908</c:v>
                </c:pt>
                <c:pt idx="1">
                  <c:v>0.46511627906976744</c:v>
                </c:pt>
                <c:pt idx="2">
                  <c:v>0.16279069767441862</c:v>
                </c:pt>
                <c:pt idx="3">
                  <c:v>0.60465116279069764</c:v>
                </c:pt>
                <c:pt idx="4">
                  <c:v>0.32558139534883723</c:v>
                </c:pt>
                <c:pt idx="5">
                  <c:v>0.11627906976744186</c:v>
                </c:pt>
                <c:pt idx="6">
                  <c:v>0.16279069767441862</c:v>
                </c:pt>
                <c:pt idx="7">
                  <c:v>0.44186046511627908</c:v>
                </c:pt>
                <c:pt idx="8">
                  <c:v>0.32558139534883723</c:v>
                </c:pt>
                <c:pt idx="9">
                  <c:v>0.55813953488372092</c:v>
                </c:pt>
                <c:pt idx="10">
                  <c:v>0.18604651162790697</c:v>
                </c:pt>
              </c:numCache>
            </c:numRef>
          </c:val>
          <c:extLst>
            <c:ext xmlns:c16="http://schemas.microsoft.com/office/drawing/2014/chart" uri="{C3380CC4-5D6E-409C-BE32-E72D297353CC}">
              <c16:uniqueId val="{00000003-B0A1-4C1B-B861-7503452634D6}"/>
            </c:ext>
          </c:extLst>
        </c:ser>
        <c:ser>
          <c:idx val="4"/>
          <c:order val="4"/>
          <c:tx>
            <c:strRef>
              <c:f>'Q27'!$F$20</c:f>
              <c:strCache>
                <c:ptCount val="1"/>
                <c:pt idx="0">
                  <c:v>Not confident at all </c:v>
                </c:pt>
              </c:strCache>
            </c:strRef>
          </c:tx>
          <c:spPr>
            <a:solidFill>
              <a:schemeClr val="accent5">
                <a:lumMod val="60000"/>
              </a:schemeClr>
            </a:solidFill>
            <a:ln>
              <a:noFill/>
            </a:ln>
            <a:effectLst/>
          </c:spPr>
          <c:invertIfNegative val="0"/>
          <c:cat>
            <c:strRef>
              <c:f>'Q27'!$A$21:$A$31</c:f>
              <c:strCache>
                <c:ptCount val="11"/>
                <c:pt idx="0">
                  <c:v>Sickness absence</c:v>
                </c:pt>
                <c:pt idx="1">
                  <c:v>Return to work interviews</c:v>
                </c:pt>
                <c:pt idx="2">
                  <c:v>Workplace adjustments</c:v>
                </c:pt>
                <c:pt idx="3">
                  <c:v>Having difficult conversations</c:v>
                </c:pt>
                <c:pt idx="4">
                  <c:v>Bullying or harassment </c:v>
                </c:pt>
                <c:pt idx="5">
                  <c:v>Physical activity</c:v>
                </c:pt>
                <c:pt idx="6">
                  <c:v>Healthy eating</c:v>
                </c:pt>
                <c:pt idx="7">
                  <c:v>Mental health and stress</c:v>
                </c:pt>
                <c:pt idx="8">
                  <c:v>Stopping smoking</c:v>
                </c:pt>
                <c:pt idx="9">
                  <c:v>Alcohol consumption</c:v>
                </c:pt>
                <c:pt idx="10">
                  <c:v>Sleep</c:v>
                </c:pt>
              </c:strCache>
            </c:strRef>
          </c:cat>
          <c:val>
            <c:numRef>
              <c:f>'Q27'!$F$21:$F$31</c:f>
              <c:numCache>
                <c:formatCode>0%</c:formatCode>
                <c:ptCount val="11"/>
                <c:pt idx="0">
                  <c:v>0.16279069767441862</c:v>
                </c:pt>
                <c:pt idx="1">
                  <c:v>0.13953488372093023</c:v>
                </c:pt>
                <c:pt idx="2">
                  <c:v>0.23255813953488372</c:v>
                </c:pt>
                <c:pt idx="3">
                  <c:v>0.11627906976744186</c:v>
                </c:pt>
                <c:pt idx="4">
                  <c:v>0.51162790697674421</c:v>
                </c:pt>
                <c:pt idx="5">
                  <c:v>9.3023255813953487E-2</c:v>
                </c:pt>
                <c:pt idx="6">
                  <c:v>4.6511627906976744E-2</c:v>
                </c:pt>
                <c:pt idx="7">
                  <c:v>9.3023255813953487E-2</c:v>
                </c:pt>
                <c:pt idx="8">
                  <c:v>0.11627906976744186</c:v>
                </c:pt>
                <c:pt idx="9">
                  <c:v>0.16279069767441862</c:v>
                </c:pt>
                <c:pt idx="10">
                  <c:v>9.3023255813953487E-2</c:v>
                </c:pt>
              </c:numCache>
            </c:numRef>
          </c:val>
          <c:extLst>
            <c:ext xmlns:c16="http://schemas.microsoft.com/office/drawing/2014/chart" uri="{C3380CC4-5D6E-409C-BE32-E72D297353CC}">
              <c16:uniqueId val="{00000004-B0A1-4C1B-B861-7503452634D6}"/>
            </c:ext>
          </c:extLst>
        </c:ser>
        <c:dLbls>
          <c:showLegendKey val="0"/>
          <c:showVal val="0"/>
          <c:showCatName val="0"/>
          <c:showSerName val="0"/>
          <c:showPercent val="0"/>
          <c:showBubbleSize val="0"/>
        </c:dLbls>
        <c:gapWidth val="219"/>
        <c:overlap val="-27"/>
        <c:axId val="1041137952"/>
        <c:axId val="1041137120"/>
      </c:barChart>
      <c:catAx>
        <c:axId val="10411379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1137120"/>
        <c:crosses val="autoZero"/>
        <c:auto val="1"/>
        <c:lblAlgn val="ctr"/>
        <c:lblOffset val="100"/>
        <c:noMultiLvlLbl val="0"/>
      </c:catAx>
      <c:valAx>
        <c:axId val="1041137120"/>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4113795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GB" sz="1200"/>
              <a:t>Figure 32. Barriers</a:t>
            </a:r>
            <a:r>
              <a:rPr lang="en-GB" sz="1200" baseline="0"/>
              <a:t> to Health and Wellbeing Promotion</a:t>
            </a:r>
            <a:endParaRPr lang="en-GB"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'Q28'!$A$5:$A$12</c:f>
              <c:strCache>
                <c:ptCount val="8"/>
                <c:pt idx="0">
                  <c:v>Lack of knowledge</c:v>
                </c:pt>
                <c:pt idx="1">
                  <c:v>My manager does not see it as priority</c:v>
                </c:pt>
                <c:pt idx="2">
                  <c:v>Lack of time</c:v>
                </c:pt>
                <c:pt idx="3">
                  <c:v>I don’t see the point</c:v>
                </c:pt>
                <c:pt idx="4">
                  <c:v>The organisation is resistant to change</c:v>
                </c:pt>
                <c:pt idx="5">
                  <c:v>I don’t believe it is part of my role/job</c:v>
                </c:pt>
                <c:pt idx="6">
                  <c:v>I already promote good practice to those I manage</c:v>
                </c:pt>
                <c:pt idx="7">
                  <c:v>Lack of training</c:v>
                </c:pt>
              </c:strCache>
            </c:strRef>
          </c:cat>
          <c:val>
            <c:numRef>
              <c:f>'Q28'!$B$5:$B$12</c:f>
              <c:numCache>
                <c:formatCode>0%</c:formatCode>
                <c:ptCount val="8"/>
                <c:pt idx="0">
                  <c:v>6.8965517241379309E-2</c:v>
                </c:pt>
                <c:pt idx="1">
                  <c:v>0.1206896551724138</c:v>
                </c:pt>
                <c:pt idx="2">
                  <c:v>0.31034482758620691</c:v>
                </c:pt>
                <c:pt idx="3">
                  <c:v>5.1724137931034482E-2</c:v>
                </c:pt>
                <c:pt idx="4">
                  <c:v>0.1206896551724138</c:v>
                </c:pt>
                <c:pt idx="5">
                  <c:v>3.4482758620689655E-2</c:v>
                </c:pt>
                <c:pt idx="6">
                  <c:v>0.10344827586206896</c:v>
                </c:pt>
                <c:pt idx="7">
                  <c:v>0.18965517241379309</c:v>
                </c:pt>
              </c:numCache>
            </c:numRef>
          </c:val>
          <c:extLst>
            <c:ext xmlns:c16="http://schemas.microsoft.com/office/drawing/2014/chart" uri="{C3380CC4-5D6E-409C-BE32-E72D297353CC}">
              <c16:uniqueId val="{00000000-78AD-4F0D-879D-0EA8981F40FE}"/>
            </c:ext>
          </c:extLst>
        </c:ser>
        <c:dLbls>
          <c:dLblPos val="outEnd"/>
          <c:showLegendKey val="0"/>
          <c:showVal val="1"/>
          <c:showCatName val="0"/>
          <c:showSerName val="0"/>
          <c:showPercent val="0"/>
          <c:showBubbleSize val="0"/>
        </c:dLbls>
        <c:gapWidth val="182"/>
        <c:axId val="1011920864"/>
        <c:axId val="1011914208"/>
      </c:barChart>
      <c:valAx>
        <c:axId val="101191420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1920864"/>
        <c:crosses val="autoZero"/>
        <c:crossBetween val="between"/>
      </c:valAx>
      <c:catAx>
        <c:axId val="101192086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011914208"/>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5. Staff</a:t>
            </a:r>
            <a:r>
              <a:rPr lang="en-GB" baseline="0"/>
              <a:t> Happiness</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'Q3'!$A$4:$A$7</c:f>
              <c:strCache>
                <c:ptCount val="4"/>
                <c:pt idx="0">
                  <c:v>Very High Happiness (scores of 9-10)</c:v>
                </c:pt>
                <c:pt idx="1">
                  <c:v>High Happiness (scores of 7-8)</c:v>
                </c:pt>
                <c:pt idx="2">
                  <c:v>Medium Happiness (scores of 5-6)</c:v>
                </c:pt>
                <c:pt idx="3">
                  <c:v>Low Happiness (scores of 0-4)</c:v>
                </c:pt>
              </c:strCache>
            </c:strRef>
          </c:cat>
          <c:val>
            <c:numRef>
              <c:f>'Q3'!$B$4:$B$7</c:f>
              <c:numCache>
                <c:formatCode>0%</c:formatCode>
                <c:ptCount val="4"/>
                <c:pt idx="0">
                  <c:v>0.52</c:v>
                </c:pt>
                <c:pt idx="1">
                  <c:v>0.2</c:v>
                </c:pt>
                <c:pt idx="2">
                  <c:v>0.28000000000000003</c:v>
                </c:pt>
                <c:pt idx="3">
                  <c:v>0</c:v>
                </c:pt>
              </c:numCache>
            </c:numRef>
          </c:val>
          <c:extLst>
            <c:ext xmlns:c16="http://schemas.microsoft.com/office/drawing/2014/chart" uri="{C3380CC4-5D6E-409C-BE32-E72D297353CC}">
              <c16:uniqueId val="{00000000-9AF1-4BF0-9258-DC365A521382}"/>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7. Staff</a:t>
            </a:r>
            <a:r>
              <a:rPr lang="en-GB" baseline="0"/>
              <a:t> Feels Things are Worthwile </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'Q4'!$A$4:$A$7</c:f>
              <c:strCache>
                <c:ptCount val="4"/>
                <c:pt idx="0">
                  <c:v>Very High (scores of 9-10)</c:v>
                </c:pt>
                <c:pt idx="1">
                  <c:v>High (scores of 7-8)</c:v>
                </c:pt>
                <c:pt idx="2">
                  <c:v>Medium (scores of 5-6)</c:v>
                </c:pt>
                <c:pt idx="3">
                  <c:v>Low (scores of 0-4)</c:v>
                </c:pt>
              </c:strCache>
            </c:strRef>
          </c:cat>
          <c:val>
            <c:numRef>
              <c:f>'Q4'!$B$4:$B$7</c:f>
              <c:numCache>
                <c:formatCode>0%</c:formatCode>
                <c:ptCount val="4"/>
                <c:pt idx="0">
                  <c:v>0.30952380952380953</c:v>
                </c:pt>
                <c:pt idx="1">
                  <c:v>0.11904761904761904</c:v>
                </c:pt>
                <c:pt idx="2">
                  <c:v>0.5714285714285714</c:v>
                </c:pt>
                <c:pt idx="3">
                  <c:v>0</c:v>
                </c:pt>
              </c:numCache>
            </c:numRef>
          </c:val>
          <c:extLst>
            <c:ext xmlns:c16="http://schemas.microsoft.com/office/drawing/2014/chart" uri="{C3380CC4-5D6E-409C-BE32-E72D297353CC}">
              <c16:uniqueId val="{00000000-7AEA-4569-94E0-15C23E57D79E}"/>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9. Staff</a:t>
            </a:r>
            <a:r>
              <a:rPr lang="en-GB" baseline="0"/>
              <a:t> Anxiety Yesterday</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c:spPr>
          </c:dPt>
          <c:dPt>
            <c:idx val="1"/>
            <c:bubble3D val="0"/>
            <c:spPr>
              <a:solidFill>
                <a:schemeClr val="accent2"/>
              </a:solidFill>
              <a:ln>
                <a:noFill/>
              </a:ln>
              <a:effectLst/>
            </c:spPr>
          </c:dPt>
          <c:dPt>
            <c:idx val="2"/>
            <c:bubble3D val="0"/>
            <c:spPr>
              <a:solidFill>
                <a:schemeClr val="accent3"/>
              </a:solidFill>
              <a:ln>
                <a:noFill/>
              </a:ln>
              <a:effectLst/>
            </c:spPr>
          </c:dPt>
          <c:dPt>
            <c:idx val="3"/>
            <c:bubble3D val="0"/>
            <c:spPr>
              <a:solidFill>
                <a:schemeClr val="accent4"/>
              </a:solidFill>
              <a:ln>
                <a:noFill/>
              </a:ln>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'Q5'!$A$4:$A$7</c:f>
              <c:strCache>
                <c:ptCount val="4"/>
                <c:pt idx="0">
                  <c:v>Very Low Anxiety (scores of 0-1)</c:v>
                </c:pt>
                <c:pt idx="1">
                  <c:v>Low Anxiety (scores of 2-3)</c:v>
                </c:pt>
                <c:pt idx="2">
                  <c:v>High Anxiety (scores of 4-5)</c:v>
                </c:pt>
                <c:pt idx="3">
                  <c:v>Very High Anxiety (scores 6-10)</c:v>
                </c:pt>
              </c:strCache>
            </c:strRef>
          </c:cat>
          <c:val>
            <c:numRef>
              <c:f>'Q5'!$B$4:$B$7</c:f>
              <c:numCache>
                <c:formatCode>0%</c:formatCode>
                <c:ptCount val="4"/>
                <c:pt idx="0">
                  <c:v>0.24561403508771928</c:v>
                </c:pt>
                <c:pt idx="1">
                  <c:v>0.45614035087719296</c:v>
                </c:pt>
                <c:pt idx="2">
                  <c:v>0.2807017543859649</c:v>
                </c:pt>
                <c:pt idx="3">
                  <c:v>1.7543859649122806E-2</c:v>
                </c:pt>
              </c:numCache>
            </c:numRef>
          </c:val>
          <c:extLst>
            <c:ext xmlns:c16="http://schemas.microsoft.com/office/drawing/2014/chart" uri="{C3380CC4-5D6E-409C-BE32-E72D297353CC}">
              <c16:uniqueId val="{00000000-20C8-433D-B084-2965963C45A5}"/>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11. Staff</a:t>
            </a:r>
            <a:r>
              <a:rPr lang="en-GB" baseline="0"/>
              <a:t> Smoking Frequency</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120-4A33-844B-82EBCD781D5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120-4A33-844B-82EBCD781D5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120-4A33-844B-82EBCD781D5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120-4A33-844B-82EBCD781D5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120-4A33-844B-82EBCD781D5B}"/>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'Q6'!$A$4:$A$8</c:f>
              <c:strCache>
                <c:ptCount val="5"/>
                <c:pt idx="0">
                  <c:v>I smoke daily</c:v>
                </c:pt>
                <c:pt idx="1">
                  <c:v>I smoke occasionally but not every day</c:v>
                </c:pt>
                <c:pt idx="2">
                  <c:v>I used to smoke daily but I do not smoke at all now</c:v>
                </c:pt>
                <c:pt idx="3">
                  <c:v>I used to smoke occasionally but I do not smoke at all now</c:v>
                </c:pt>
                <c:pt idx="4">
                  <c:v>I have never smoked</c:v>
                </c:pt>
              </c:strCache>
            </c:strRef>
          </c:cat>
          <c:val>
            <c:numRef>
              <c:f>'Q6'!$B$4:$B$8</c:f>
              <c:numCache>
                <c:formatCode>0%</c:formatCode>
                <c:ptCount val="5"/>
                <c:pt idx="0">
                  <c:v>0.20779220779220781</c:v>
                </c:pt>
                <c:pt idx="1">
                  <c:v>0.33766233766233766</c:v>
                </c:pt>
                <c:pt idx="2">
                  <c:v>0.15584415584415584</c:v>
                </c:pt>
                <c:pt idx="3">
                  <c:v>0.1038961038961039</c:v>
                </c:pt>
                <c:pt idx="4">
                  <c:v>0.19480519480519481</c:v>
                </c:pt>
              </c:numCache>
            </c:numRef>
          </c:val>
          <c:extLst>
            <c:ext xmlns:c16="http://schemas.microsoft.com/office/drawing/2014/chart" uri="{C3380CC4-5D6E-409C-BE32-E72D297353CC}">
              <c16:uniqueId val="{00000000-CAC2-4409-A259-D602280C2491}"/>
            </c:ext>
          </c:extLst>
        </c:ser>
        <c:dLbls>
          <c:dLblPos val="inEnd"/>
          <c:showLegendKey val="0"/>
          <c:showVal val="0"/>
          <c:showCatName val="0"/>
          <c:showSerName val="0"/>
          <c:showPercent val="1"/>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n-GB" sz="1200"/>
              <a:t>Figure 12. Smoking - Preffered</a:t>
            </a:r>
            <a:r>
              <a:rPr lang="en-GB" sz="1200" baseline="0"/>
              <a:t> Support for Quitting </a:t>
            </a:r>
            <a:endParaRPr lang="en-GB" sz="1200"/>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'Q7'!$A$4:$A$11</c:f>
              <c:strCache>
                <c:ptCount val="8"/>
                <c:pt idx="0">
                  <c:v>Yes, Advice from a GP</c:v>
                </c:pt>
                <c:pt idx="1">
                  <c:v>Yes, Singposting to professional orexpert help from a stop smoking advisor</c:v>
                </c:pt>
                <c:pt idx="2">
                  <c:v>Yes, Support from a manager/colleagues</c:v>
                </c:pt>
                <c:pt idx="3">
                  <c:v>Yes, Support from family or friends</c:v>
                </c:pt>
                <c:pt idx="4">
                  <c:v>Yes, Nicotine replacement therapy / e-cigarettes</c:v>
                </c:pt>
                <c:pt idx="5">
                  <c:v>Yes, Signposting to resources</c:v>
                </c:pt>
                <c:pt idx="6">
                  <c:v>Yes, Other</c:v>
                </c:pt>
                <c:pt idx="7">
                  <c:v>No, I wouldn’t like any support to quit at the moment</c:v>
                </c:pt>
              </c:strCache>
            </c:strRef>
          </c:cat>
          <c:val>
            <c:numRef>
              <c:f>'Q7'!$B$4:$B$11</c:f>
              <c:numCache>
                <c:formatCode>0%</c:formatCode>
                <c:ptCount val="8"/>
                <c:pt idx="0">
                  <c:v>0.18181818181818182</c:v>
                </c:pt>
                <c:pt idx="1">
                  <c:v>0.21818181818181817</c:v>
                </c:pt>
                <c:pt idx="2">
                  <c:v>3.6363636363636362E-2</c:v>
                </c:pt>
                <c:pt idx="3">
                  <c:v>1.8181818181818181E-2</c:v>
                </c:pt>
                <c:pt idx="4">
                  <c:v>1.8181818181818181E-2</c:v>
                </c:pt>
                <c:pt idx="5">
                  <c:v>0.21818181818181817</c:v>
                </c:pt>
                <c:pt idx="6">
                  <c:v>3.6363636363636362E-2</c:v>
                </c:pt>
                <c:pt idx="7">
                  <c:v>0.27272727272727271</c:v>
                </c:pt>
              </c:numCache>
            </c:numRef>
          </c:val>
          <c:extLst>
            <c:ext xmlns:c16="http://schemas.microsoft.com/office/drawing/2014/chart" uri="{C3380CC4-5D6E-409C-BE32-E72D297353CC}">
              <c16:uniqueId val="{00000000-91A4-4048-826C-C6B1F37FA8D4}"/>
            </c:ext>
          </c:extLst>
        </c:ser>
        <c:dLbls>
          <c:dLblPos val="outEnd"/>
          <c:showLegendKey val="0"/>
          <c:showVal val="1"/>
          <c:showCatName val="0"/>
          <c:showSerName val="0"/>
          <c:showPercent val="0"/>
          <c:showBubbleSize val="0"/>
        </c:dLbls>
        <c:gapWidth val="150"/>
        <c:axId val="788654399"/>
        <c:axId val="788650239"/>
      </c:barChart>
      <c:valAx>
        <c:axId val="788650239"/>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654399"/>
        <c:crosses val="autoZero"/>
        <c:crossBetween val="between"/>
      </c:valAx>
      <c:catAx>
        <c:axId val="788654399"/>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8650239"/>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13. Staff</a:t>
            </a:r>
            <a:r>
              <a:rPr lang="en-GB" baseline="0"/>
              <a:t> Fruit and Veggie Consumption</a:t>
            </a:r>
            <a:endParaRPr lang="en-GB"/>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DAD-4FA7-84CF-9C0F50946C5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DAD-4FA7-84CF-9C0F50946C5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DAD-4FA7-84CF-9C0F50946C5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DAD-4FA7-84CF-9C0F50946C52}"/>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DAD-4FA7-84CF-9C0F50946C5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DAD-4FA7-84CF-9C0F50946C52}"/>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'Q8'!$A$4:$A$9</c:f>
              <c:strCache>
                <c:ptCount val="6"/>
                <c:pt idx="0">
                  <c:v>0</c:v>
                </c:pt>
                <c:pt idx="1">
                  <c:v>1</c:v>
                </c:pt>
                <c:pt idx="2">
                  <c:v>2</c:v>
                </c:pt>
                <c:pt idx="3">
                  <c:v>3</c:v>
                </c:pt>
                <c:pt idx="4">
                  <c:v>4</c:v>
                </c:pt>
                <c:pt idx="5">
                  <c:v>5+</c:v>
                </c:pt>
              </c:strCache>
            </c:strRef>
          </c:cat>
          <c:val>
            <c:numRef>
              <c:f>'Q8'!$B$4:$B$9</c:f>
              <c:numCache>
                <c:formatCode>0%</c:formatCode>
                <c:ptCount val="6"/>
                <c:pt idx="0">
                  <c:v>2.4390243902439025E-2</c:v>
                </c:pt>
                <c:pt idx="1">
                  <c:v>0.12195121951219512</c:v>
                </c:pt>
                <c:pt idx="2">
                  <c:v>4.878048780487805E-2</c:v>
                </c:pt>
                <c:pt idx="3">
                  <c:v>0.46341463414634149</c:v>
                </c:pt>
                <c:pt idx="4">
                  <c:v>0.24390243902439024</c:v>
                </c:pt>
                <c:pt idx="5">
                  <c:v>9.7560975609756101E-2</c:v>
                </c:pt>
              </c:numCache>
            </c:numRef>
          </c:val>
          <c:extLst>
            <c:ext xmlns:c16="http://schemas.microsoft.com/office/drawing/2014/chart" uri="{C3380CC4-5D6E-409C-BE32-E72D297353CC}">
              <c16:uniqueId val="{00000000-93B4-40B6-A99B-2036540B32C0}"/>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GB"/>
              <a:t>Figure 14. Healty</a:t>
            </a:r>
            <a:r>
              <a:rPr lang="en-GB" baseline="0"/>
              <a:t> Eating - Preferred Support</a:t>
            </a:r>
            <a:endParaRPr lang="en-GB"/>
          </a:p>
        </c:rich>
      </c:tx>
      <c:layout>
        <c:manualLayout>
          <c:xMode val="edge"/>
          <c:yMode val="edge"/>
          <c:x val="0.23387489063867017"/>
          <c:y val="2.77777777777777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'Q9'!$A$4:$A$11</c:f>
              <c:strCache>
                <c:ptCount val="8"/>
                <c:pt idx="0">
                  <c:v>Yes, Advice from a GP</c:v>
                </c:pt>
                <c:pt idx="1">
                  <c:v>Yes, Signposting to expert help from a health coach or nutritionist </c:v>
                </c:pt>
                <c:pt idx="2">
                  <c:v>Yes, Support from a manager/colleagues</c:v>
                </c:pt>
                <c:pt idx="3">
                  <c:v>Yes, Support from family or friends</c:v>
                </c:pt>
                <c:pt idx="4">
                  <c:v>Yes, Physical activity programme</c:v>
                </c:pt>
                <c:pt idx="5">
                  <c:v>Yes, Signposting to resources</c:v>
                </c:pt>
                <c:pt idx="6">
                  <c:v>Yes, Other </c:v>
                </c:pt>
                <c:pt idx="7">
                  <c:v>No, I am not concerned about my weight or I would not like to lose weight</c:v>
                </c:pt>
              </c:strCache>
            </c:strRef>
          </c:cat>
          <c:val>
            <c:numRef>
              <c:f>'Q9'!$B$4:$B$11</c:f>
              <c:numCache>
                <c:formatCode>0%</c:formatCode>
                <c:ptCount val="8"/>
                <c:pt idx="0">
                  <c:v>0.18867924528301888</c:v>
                </c:pt>
                <c:pt idx="1">
                  <c:v>9.4339622641509441E-2</c:v>
                </c:pt>
                <c:pt idx="2">
                  <c:v>3.7735849056603772E-2</c:v>
                </c:pt>
                <c:pt idx="3">
                  <c:v>1.8867924528301886E-2</c:v>
                </c:pt>
                <c:pt idx="4">
                  <c:v>0.28301886792452829</c:v>
                </c:pt>
                <c:pt idx="5">
                  <c:v>0.26415094339622641</c:v>
                </c:pt>
                <c:pt idx="6">
                  <c:v>3.7735849056603772E-2</c:v>
                </c:pt>
                <c:pt idx="7">
                  <c:v>7.5471698113207544E-2</c:v>
                </c:pt>
              </c:numCache>
            </c:numRef>
          </c:val>
          <c:extLst>
            <c:ext xmlns:c16="http://schemas.microsoft.com/office/drawing/2014/chart" uri="{C3380CC4-5D6E-409C-BE32-E72D297353CC}">
              <c16:uniqueId val="{00000000-7BD4-4E9D-AE90-2B2D4CF0ED93}"/>
            </c:ext>
          </c:extLst>
        </c:ser>
        <c:dLbls>
          <c:dLblPos val="outEnd"/>
          <c:showLegendKey val="0"/>
          <c:showVal val="1"/>
          <c:showCatName val="0"/>
          <c:showSerName val="0"/>
          <c:showPercent val="0"/>
          <c:showBubbleSize val="0"/>
        </c:dLbls>
        <c:gapWidth val="182"/>
        <c:axId val="815459567"/>
        <c:axId val="815455823"/>
      </c:barChart>
      <c:catAx>
        <c:axId val="81545956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5455823"/>
        <c:crosses val="autoZero"/>
        <c:auto val="1"/>
        <c:lblAlgn val="ctr"/>
        <c:lblOffset val="100"/>
        <c:noMultiLvlLbl val="0"/>
      </c:catAx>
      <c:valAx>
        <c:axId val="815455823"/>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15459567"/>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3">
  <a:schemeClr val="accent6"/>
  <a:schemeClr val="accent5"/>
  <a:schemeClr val="accent4"/>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21.xml.rels><?xml version="1.0" encoding="UTF-8" standalone="yes"?>
<Relationships xmlns="http://schemas.openxmlformats.org/package/2006/relationships"><Relationship Id="rId1" Type="http://schemas.openxmlformats.org/officeDocument/2006/relationships/chart" Target="../charts/chart21.xml"/></Relationships>
</file>

<file path=xl/drawings/_rels/drawing22.xml.rels><?xml version="1.0" encoding="UTF-8" standalone="yes"?>
<Relationships xmlns="http://schemas.openxmlformats.org/package/2006/relationships"><Relationship Id="rId1" Type="http://schemas.openxmlformats.org/officeDocument/2006/relationships/chart" Target="../charts/chart22.xml"/></Relationships>
</file>

<file path=xl/drawings/_rels/drawing23.xml.rels><?xml version="1.0" encoding="UTF-8" standalone="yes"?>
<Relationships xmlns="http://schemas.openxmlformats.org/package/2006/relationships"><Relationship Id="rId1" Type="http://schemas.openxmlformats.org/officeDocument/2006/relationships/chart" Target="../charts/chart23.xml"/></Relationships>
</file>

<file path=xl/drawings/_rels/drawing24.xml.rels><?xml version="1.0" encoding="UTF-8" standalone="yes"?>
<Relationships xmlns="http://schemas.openxmlformats.org/package/2006/relationships"><Relationship Id="rId1" Type="http://schemas.openxmlformats.org/officeDocument/2006/relationships/chart" Target="../charts/chart24.xml"/></Relationships>
</file>

<file path=xl/drawings/_rels/drawing25.xml.rels><?xml version="1.0" encoding="UTF-8" standalone="yes"?>
<Relationships xmlns="http://schemas.openxmlformats.org/package/2006/relationships"><Relationship Id="rId1" Type="http://schemas.openxmlformats.org/officeDocument/2006/relationships/chart" Target="../charts/chart25.xml"/></Relationships>
</file>

<file path=xl/drawings/_rels/drawing26.xml.rels><?xml version="1.0" encoding="UTF-8" standalone="yes"?>
<Relationships xmlns="http://schemas.openxmlformats.org/package/2006/relationships"><Relationship Id="rId1" Type="http://schemas.openxmlformats.org/officeDocument/2006/relationships/chart" Target="../charts/chart26.xml"/></Relationships>
</file>

<file path=xl/drawings/_rels/drawing27.xml.rels><?xml version="1.0" encoding="UTF-8" standalone="yes"?>
<Relationships xmlns="http://schemas.openxmlformats.org/package/2006/relationships"><Relationship Id="rId1" Type="http://schemas.openxmlformats.org/officeDocument/2006/relationships/chart" Target="../charts/chart27.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0</xdr:col>
      <xdr:colOff>968375</xdr:colOff>
      <xdr:row>12</xdr:row>
      <xdr:rowOff>3175</xdr:rowOff>
    </xdr:from>
    <xdr:to>
      <xdr:col>3</xdr:col>
      <xdr:colOff>1647825</xdr:colOff>
      <xdr:row>26</xdr:row>
      <xdr:rowOff>168275</xdr:rowOff>
    </xdr:to>
    <xdr:graphicFrame macro="">
      <xdr:nvGraphicFramePr>
        <xdr:cNvPr id="4" name="Chart 3">
          <a:extLst>
            <a:ext uri="{FF2B5EF4-FFF2-40B4-BE49-F238E27FC236}">
              <a16:creationId xmlns:a16="http://schemas.microsoft.com/office/drawing/2014/main" id="{17B1CC84-4D09-40CD-95F7-CA8D1E2624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504825</xdr:colOff>
      <xdr:row>13</xdr:row>
      <xdr:rowOff>3175</xdr:rowOff>
    </xdr:from>
    <xdr:to>
      <xdr:col>3</xdr:col>
      <xdr:colOff>22225</xdr:colOff>
      <xdr:row>27</xdr:row>
      <xdr:rowOff>168275</xdr:rowOff>
    </xdr:to>
    <xdr:graphicFrame macro="">
      <xdr:nvGraphicFramePr>
        <xdr:cNvPr id="2" name="Chart 1">
          <a:extLst>
            <a:ext uri="{FF2B5EF4-FFF2-40B4-BE49-F238E27FC236}">
              <a16:creationId xmlns:a16="http://schemas.microsoft.com/office/drawing/2014/main" id="{FA3ABAC2-D626-4C49-AE12-BD8882F956B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1</xdr:col>
      <xdr:colOff>9525</xdr:colOff>
      <xdr:row>13</xdr:row>
      <xdr:rowOff>15875</xdr:rowOff>
    </xdr:from>
    <xdr:to>
      <xdr:col>7</xdr:col>
      <xdr:colOff>466725</xdr:colOff>
      <xdr:row>27</xdr:row>
      <xdr:rowOff>180975</xdr:rowOff>
    </xdr:to>
    <xdr:graphicFrame macro="">
      <xdr:nvGraphicFramePr>
        <xdr:cNvPr id="2" name="Chart 1">
          <a:extLst>
            <a:ext uri="{FF2B5EF4-FFF2-40B4-BE49-F238E27FC236}">
              <a16:creationId xmlns:a16="http://schemas.microsoft.com/office/drawing/2014/main" id="{50B550E1-438A-4D97-B1B8-36CE88A55FC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1089025</xdr:colOff>
      <xdr:row>13</xdr:row>
      <xdr:rowOff>180975</xdr:rowOff>
    </xdr:from>
    <xdr:to>
      <xdr:col>0</xdr:col>
      <xdr:colOff>5661025</xdr:colOff>
      <xdr:row>28</xdr:row>
      <xdr:rowOff>161925</xdr:rowOff>
    </xdr:to>
    <xdr:graphicFrame macro="">
      <xdr:nvGraphicFramePr>
        <xdr:cNvPr id="2" name="Chart 1">
          <a:extLst>
            <a:ext uri="{FF2B5EF4-FFF2-40B4-BE49-F238E27FC236}">
              <a16:creationId xmlns:a16="http://schemas.microsoft.com/office/drawing/2014/main" id="{A722F391-B77D-46D2-9168-CCD0BEED810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1076325</xdr:colOff>
      <xdr:row>15</xdr:row>
      <xdr:rowOff>9525</xdr:rowOff>
    </xdr:from>
    <xdr:to>
      <xdr:col>0</xdr:col>
      <xdr:colOff>5648325</xdr:colOff>
      <xdr:row>29</xdr:row>
      <xdr:rowOff>174625</xdr:rowOff>
    </xdr:to>
    <xdr:graphicFrame macro="">
      <xdr:nvGraphicFramePr>
        <xdr:cNvPr id="2" name="Chart 1">
          <a:extLst>
            <a:ext uri="{FF2B5EF4-FFF2-40B4-BE49-F238E27FC236}">
              <a16:creationId xmlns:a16="http://schemas.microsoft.com/office/drawing/2014/main" id="{D4B7410C-992D-463E-97DB-AFE8D97472F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2130425</xdr:colOff>
      <xdr:row>13</xdr:row>
      <xdr:rowOff>174625</xdr:rowOff>
    </xdr:from>
    <xdr:to>
      <xdr:col>0</xdr:col>
      <xdr:colOff>6702425</xdr:colOff>
      <xdr:row>28</xdr:row>
      <xdr:rowOff>155575</xdr:rowOff>
    </xdr:to>
    <xdr:graphicFrame macro="">
      <xdr:nvGraphicFramePr>
        <xdr:cNvPr id="2" name="Chart 1">
          <a:extLst>
            <a:ext uri="{FF2B5EF4-FFF2-40B4-BE49-F238E27FC236}">
              <a16:creationId xmlns:a16="http://schemas.microsoft.com/office/drawing/2014/main" id="{FB220566-A6D0-4023-8A25-60B8C1F7998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828675</xdr:colOff>
      <xdr:row>15</xdr:row>
      <xdr:rowOff>22225</xdr:rowOff>
    </xdr:from>
    <xdr:to>
      <xdr:col>0</xdr:col>
      <xdr:colOff>5400675</xdr:colOff>
      <xdr:row>30</xdr:row>
      <xdr:rowOff>3175</xdr:rowOff>
    </xdr:to>
    <xdr:graphicFrame macro="">
      <xdr:nvGraphicFramePr>
        <xdr:cNvPr id="2" name="Chart 1">
          <a:extLst>
            <a:ext uri="{FF2B5EF4-FFF2-40B4-BE49-F238E27FC236}">
              <a16:creationId xmlns:a16="http://schemas.microsoft.com/office/drawing/2014/main" id="{1F9AD4F5-BF69-4D99-98D3-69FEAB52034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1044575</xdr:colOff>
      <xdr:row>11</xdr:row>
      <xdr:rowOff>180975</xdr:rowOff>
    </xdr:from>
    <xdr:to>
      <xdr:col>1</xdr:col>
      <xdr:colOff>682625</xdr:colOff>
      <xdr:row>26</xdr:row>
      <xdr:rowOff>161925</xdr:rowOff>
    </xdr:to>
    <xdr:graphicFrame macro="">
      <xdr:nvGraphicFramePr>
        <xdr:cNvPr id="2" name="Chart 1">
          <a:extLst>
            <a:ext uri="{FF2B5EF4-FFF2-40B4-BE49-F238E27FC236}">
              <a16:creationId xmlns:a16="http://schemas.microsoft.com/office/drawing/2014/main" id="{242E8FAF-ECB9-4A08-90F4-51C9EE85429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1209675</xdr:colOff>
      <xdr:row>15</xdr:row>
      <xdr:rowOff>15875</xdr:rowOff>
    </xdr:from>
    <xdr:to>
      <xdr:col>0</xdr:col>
      <xdr:colOff>5781675</xdr:colOff>
      <xdr:row>29</xdr:row>
      <xdr:rowOff>180975</xdr:rowOff>
    </xdr:to>
    <xdr:graphicFrame macro="">
      <xdr:nvGraphicFramePr>
        <xdr:cNvPr id="2" name="Chart 1">
          <a:extLst>
            <a:ext uri="{FF2B5EF4-FFF2-40B4-BE49-F238E27FC236}">
              <a16:creationId xmlns:a16="http://schemas.microsoft.com/office/drawing/2014/main" id="{8DFB8831-C95B-4762-AF63-797E8B12FAA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447675</xdr:colOff>
      <xdr:row>17</xdr:row>
      <xdr:rowOff>15875</xdr:rowOff>
    </xdr:from>
    <xdr:to>
      <xdr:col>4</xdr:col>
      <xdr:colOff>9525</xdr:colOff>
      <xdr:row>31</xdr:row>
      <xdr:rowOff>180975</xdr:rowOff>
    </xdr:to>
    <xdr:graphicFrame macro="">
      <xdr:nvGraphicFramePr>
        <xdr:cNvPr id="2" name="Chart 1">
          <a:extLst>
            <a:ext uri="{FF2B5EF4-FFF2-40B4-BE49-F238E27FC236}">
              <a16:creationId xmlns:a16="http://schemas.microsoft.com/office/drawing/2014/main" id="{CFC81195-419A-420D-9F1D-27FEE54106D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0</xdr:col>
      <xdr:colOff>307975</xdr:colOff>
      <xdr:row>13</xdr:row>
      <xdr:rowOff>9525</xdr:rowOff>
    </xdr:from>
    <xdr:to>
      <xdr:col>4</xdr:col>
      <xdr:colOff>9525</xdr:colOff>
      <xdr:row>27</xdr:row>
      <xdr:rowOff>174625</xdr:rowOff>
    </xdr:to>
    <xdr:graphicFrame macro="">
      <xdr:nvGraphicFramePr>
        <xdr:cNvPr id="2" name="Chart 1">
          <a:extLst>
            <a:ext uri="{FF2B5EF4-FFF2-40B4-BE49-F238E27FC236}">
              <a16:creationId xmlns:a16="http://schemas.microsoft.com/office/drawing/2014/main" id="{74BF67BE-0BC7-4818-B38C-83B5741632B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701675</xdr:colOff>
      <xdr:row>12</xdr:row>
      <xdr:rowOff>15875</xdr:rowOff>
    </xdr:from>
    <xdr:to>
      <xdr:col>3</xdr:col>
      <xdr:colOff>9525</xdr:colOff>
      <xdr:row>26</xdr:row>
      <xdr:rowOff>180975</xdr:rowOff>
    </xdr:to>
    <xdr:graphicFrame macro="">
      <xdr:nvGraphicFramePr>
        <xdr:cNvPr id="2" name="Chart 1">
          <a:extLst>
            <a:ext uri="{FF2B5EF4-FFF2-40B4-BE49-F238E27FC236}">
              <a16:creationId xmlns:a16="http://schemas.microsoft.com/office/drawing/2014/main" id="{6AC17AC4-775C-4B5C-9BED-3FB3701634D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0</xdr:col>
      <xdr:colOff>415925</xdr:colOff>
      <xdr:row>35</xdr:row>
      <xdr:rowOff>15875</xdr:rowOff>
    </xdr:from>
    <xdr:to>
      <xdr:col>1</xdr:col>
      <xdr:colOff>15875</xdr:colOff>
      <xdr:row>49</xdr:row>
      <xdr:rowOff>180975</xdr:rowOff>
    </xdr:to>
    <xdr:graphicFrame macro="">
      <xdr:nvGraphicFramePr>
        <xdr:cNvPr id="2" name="Chart 1">
          <a:extLst>
            <a:ext uri="{FF2B5EF4-FFF2-40B4-BE49-F238E27FC236}">
              <a16:creationId xmlns:a16="http://schemas.microsoft.com/office/drawing/2014/main" id="{2C54BDC7-9D89-4622-9974-2026038D13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xdr:from>
      <xdr:col>0</xdr:col>
      <xdr:colOff>1330325</xdr:colOff>
      <xdr:row>14</xdr:row>
      <xdr:rowOff>9525</xdr:rowOff>
    </xdr:from>
    <xdr:to>
      <xdr:col>3</xdr:col>
      <xdr:colOff>3175</xdr:colOff>
      <xdr:row>28</xdr:row>
      <xdr:rowOff>174625</xdr:rowOff>
    </xdr:to>
    <xdr:graphicFrame macro="">
      <xdr:nvGraphicFramePr>
        <xdr:cNvPr id="2" name="Chart 1">
          <a:extLst>
            <a:ext uri="{FF2B5EF4-FFF2-40B4-BE49-F238E27FC236}">
              <a16:creationId xmlns:a16="http://schemas.microsoft.com/office/drawing/2014/main" id="{358FEBBC-23E0-4132-A6A9-00A03153435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2.xml><?xml version="1.0" encoding="utf-8"?>
<xdr:wsDr xmlns:xdr="http://schemas.openxmlformats.org/drawingml/2006/spreadsheetDrawing" xmlns:a="http://schemas.openxmlformats.org/drawingml/2006/main">
  <xdr:twoCellAnchor>
    <xdr:from>
      <xdr:col>0</xdr:col>
      <xdr:colOff>1171575</xdr:colOff>
      <xdr:row>15</xdr:row>
      <xdr:rowOff>9525</xdr:rowOff>
    </xdr:from>
    <xdr:to>
      <xdr:col>0</xdr:col>
      <xdr:colOff>5743575</xdr:colOff>
      <xdr:row>29</xdr:row>
      <xdr:rowOff>174625</xdr:rowOff>
    </xdr:to>
    <xdr:graphicFrame macro="">
      <xdr:nvGraphicFramePr>
        <xdr:cNvPr id="2" name="Chart 1">
          <a:extLst>
            <a:ext uri="{FF2B5EF4-FFF2-40B4-BE49-F238E27FC236}">
              <a16:creationId xmlns:a16="http://schemas.microsoft.com/office/drawing/2014/main" id="{5927E4B8-745F-4EDA-99A5-33B3B1ED08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3.xml><?xml version="1.0" encoding="utf-8"?>
<xdr:wsDr xmlns:xdr="http://schemas.openxmlformats.org/drawingml/2006/spreadsheetDrawing" xmlns:a="http://schemas.openxmlformats.org/drawingml/2006/main">
  <xdr:twoCellAnchor>
    <xdr:from>
      <xdr:col>1</xdr:col>
      <xdr:colOff>142875</xdr:colOff>
      <xdr:row>9</xdr:row>
      <xdr:rowOff>180975</xdr:rowOff>
    </xdr:from>
    <xdr:to>
      <xdr:col>7</xdr:col>
      <xdr:colOff>600075</xdr:colOff>
      <xdr:row>24</xdr:row>
      <xdr:rowOff>161925</xdr:rowOff>
    </xdr:to>
    <xdr:graphicFrame macro="">
      <xdr:nvGraphicFramePr>
        <xdr:cNvPr id="2" name="Chart 1">
          <a:extLst>
            <a:ext uri="{FF2B5EF4-FFF2-40B4-BE49-F238E27FC236}">
              <a16:creationId xmlns:a16="http://schemas.microsoft.com/office/drawing/2014/main" id="{93C0AA28-640C-4EE2-9A48-C024A05FCC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4.xml><?xml version="1.0" encoding="utf-8"?>
<xdr:wsDr xmlns:xdr="http://schemas.openxmlformats.org/drawingml/2006/spreadsheetDrawing" xmlns:a="http://schemas.openxmlformats.org/drawingml/2006/main">
  <xdr:twoCellAnchor>
    <xdr:from>
      <xdr:col>0</xdr:col>
      <xdr:colOff>1209675</xdr:colOff>
      <xdr:row>12</xdr:row>
      <xdr:rowOff>9525</xdr:rowOff>
    </xdr:from>
    <xdr:to>
      <xdr:col>0</xdr:col>
      <xdr:colOff>5781675</xdr:colOff>
      <xdr:row>26</xdr:row>
      <xdr:rowOff>174625</xdr:rowOff>
    </xdr:to>
    <xdr:graphicFrame macro="">
      <xdr:nvGraphicFramePr>
        <xdr:cNvPr id="2" name="Chart 1">
          <a:extLst>
            <a:ext uri="{FF2B5EF4-FFF2-40B4-BE49-F238E27FC236}">
              <a16:creationId xmlns:a16="http://schemas.microsoft.com/office/drawing/2014/main" id="{82078DEB-FCDB-4134-ADF8-830770AB878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xdr:from>
      <xdr:col>0</xdr:col>
      <xdr:colOff>1501775</xdr:colOff>
      <xdr:row>15</xdr:row>
      <xdr:rowOff>28575</xdr:rowOff>
    </xdr:from>
    <xdr:to>
      <xdr:col>0</xdr:col>
      <xdr:colOff>6073775</xdr:colOff>
      <xdr:row>30</xdr:row>
      <xdr:rowOff>9525</xdr:rowOff>
    </xdr:to>
    <xdr:graphicFrame macro="">
      <xdr:nvGraphicFramePr>
        <xdr:cNvPr id="2" name="Chart 1">
          <a:extLst>
            <a:ext uri="{FF2B5EF4-FFF2-40B4-BE49-F238E27FC236}">
              <a16:creationId xmlns:a16="http://schemas.microsoft.com/office/drawing/2014/main" id="{6617866B-0D9E-4111-80DA-B7994AA456F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xdr:from>
      <xdr:col>0</xdr:col>
      <xdr:colOff>771525</xdr:colOff>
      <xdr:row>32</xdr:row>
      <xdr:rowOff>9525</xdr:rowOff>
    </xdr:from>
    <xdr:to>
      <xdr:col>0</xdr:col>
      <xdr:colOff>5343525</xdr:colOff>
      <xdr:row>46</xdr:row>
      <xdr:rowOff>174625</xdr:rowOff>
    </xdr:to>
    <xdr:graphicFrame macro="">
      <xdr:nvGraphicFramePr>
        <xdr:cNvPr id="2" name="Chart 1">
          <a:extLst>
            <a:ext uri="{FF2B5EF4-FFF2-40B4-BE49-F238E27FC236}">
              <a16:creationId xmlns:a16="http://schemas.microsoft.com/office/drawing/2014/main" id="{B3094FC2-8768-430B-8F75-86A6B8472A3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7.xml><?xml version="1.0" encoding="utf-8"?>
<xdr:wsDr xmlns:xdr="http://schemas.openxmlformats.org/drawingml/2006/spreadsheetDrawing" xmlns:a="http://schemas.openxmlformats.org/drawingml/2006/main">
  <xdr:twoCellAnchor>
    <xdr:from>
      <xdr:col>0</xdr:col>
      <xdr:colOff>688975</xdr:colOff>
      <xdr:row>17</xdr:row>
      <xdr:rowOff>3175</xdr:rowOff>
    </xdr:from>
    <xdr:to>
      <xdr:col>1</xdr:col>
      <xdr:colOff>682625</xdr:colOff>
      <xdr:row>31</xdr:row>
      <xdr:rowOff>168275</xdr:rowOff>
    </xdr:to>
    <xdr:graphicFrame macro="">
      <xdr:nvGraphicFramePr>
        <xdr:cNvPr id="2" name="Chart 1">
          <a:extLst>
            <a:ext uri="{FF2B5EF4-FFF2-40B4-BE49-F238E27FC236}">
              <a16:creationId xmlns:a16="http://schemas.microsoft.com/office/drawing/2014/main" id="{9E457274-EAE5-497B-AEFB-84E8617222A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581025</xdr:colOff>
      <xdr:row>12</xdr:row>
      <xdr:rowOff>9525</xdr:rowOff>
    </xdr:from>
    <xdr:to>
      <xdr:col>3</xdr:col>
      <xdr:colOff>600075</xdr:colOff>
      <xdr:row>26</xdr:row>
      <xdr:rowOff>174625</xdr:rowOff>
    </xdr:to>
    <xdr:graphicFrame macro="">
      <xdr:nvGraphicFramePr>
        <xdr:cNvPr id="2" name="Chart 1">
          <a:extLst>
            <a:ext uri="{FF2B5EF4-FFF2-40B4-BE49-F238E27FC236}">
              <a16:creationId xmlns:a16="http://schemas.microsoft.com/office/drawing/2014/main" id="{12EB69C8-ADA9-4F14-8673-4E88FB1C42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987425</xdr:colOff>
      <xdr:row>11</xdr:row>
      <xdr:rowOff>174625</xdr:rowOff>
    </xdr:from>
    <xdr:to>
      <xdr:col>2</xdr:col>
      <xdr:colOff>28575</xdr:colOff>
      <xdr:row>26</xdr:row>
      <xdr:rowOff>155575</xdr:rowOff>
    </xdr:to>
    <xdr:graphicFrame macro="">
      <xdr:nvGraphicFramePr>
        <xdr:cNvPr id="2" name="Chart 1">
          <a:extLst>
            <a:ext uri="{FF2B5EF4-FFF2-40B4-BE49-F238E27FC236}">
              <a16:creationId xmlns:a16="http://schemas.microsoft.com/office/drawing/2014/main" id="{56E076BD-C949-4D89-9FF3-A81AFD2BA3D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669925</xdr:colOff>
      <xdr:row>12</xdr:row>
      <xdr:rowOff>9525</xdr:rowOff>
    </xdr:from>
    <xdr:to>
      <xdr:col>4</xdr:col>
      <xdr:colOff>9525</xdr:colOff>
      <xdr:row>26</xdr:row>
      <xdr:rowOff>174625</xdr:rowOff>
    </xdr:to>
    <xdr:graphicFrame macro="">
      <xdr:nvGraphicFramePr>
        <xdr:cNvPr id="2" name="Chart 1">
          <a:extLst>
            <a:ext uri="{FF2B5EF4-FFF2-40B4-BE49-F238E27FC236}">
              <a16:creationId xmlns:a16="http://schemas.microsoft.com/office/drawing/2014/main" id="{EDD42DC5-3693-4B77-99A5-AF9119D6655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663575</xdr:colOff>
      <xdr:row>13</xdr:row>
      <xdr:rowOff>25406</xdr:rowOff>
    </xdr:from>
    <xdr:to>
      <xdr:col>3</xdr:col>
      <xdr:colOff>73025</xdr:colOff>
      <xdr:row>28</xdr:row>
      <xdr:rowOff>6356</xdr:rowOff>
    </xdr:to>
    <xdr:graphicFrame macro="">
      <xdr:nvGraphicFramePr>
        <xdr:cNvPr id="2" name="Chart 1">
          <a:extLst>
            <a:ext uri="{FF2B5EF4-FFF2-40B4-BE49-F238E27FC236}">
              <a16:creationId xmlns:a16="http://schemas.microsoft.com/office/drawing/2014/main" id="{855411A3-772B-4DBC-A45D-E9F05C0369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1565275</xdr:colOff>
      <xdr:row>15</xdr:row>
      <xdr:rowOff>174625</xdr:rowOff>
    </xdr:from>
    <xdr:to>
      <xdr:col>3</xdr:col>
      <xdr:colOff>9525</xdr:colOff>
      <xdr:row>30</xdr:row>
      <xdr:rowOff>155575</xdr:rowOff>
    </xdr:to>
    <xdr:graphicFrame macro="">
      <xdr:nvGraphicFramePr>
        <xdr:cNvPr id="2" name="Chart 1">
          <a:extLst>
            <a:ext uri="{FF2B5EF4-FFF2-40B4-BE49-F238E27FC236}">
              <a16:creationId xmlns:a16="http://schemas.microsoft.com/office/drawing/2014/main" id="{BFA60962-9A7E-4281-B5F9-211AEBAC8091}"/>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1</xdr:col>
      <xdr:colOff>111125</xdr:colOff>
      <xdr:row>14</xdr:row>
      <xdr:rowOff>3175</xdr:rowOff>
    </xdr:from>
    <xdr:to>
      <xdr:col>7</xdr:col>
      <xdr:colOff>593725</xdr:colOff>
      <xdr:row>28</xdr:row>
      <xdr:rowOff>168275</xdr:rowOff>
    </xdr:to>
    <xdr:graphicFrame macro="">
      <xdr:nvGraphicFramePr>
        <xdr:cNvPr id="2" name="Chart 1">
          <a:extLst>
            <a:ext uri="{FF2B5EF4-FFF2-40B4-BE49-F238E27FC236}">
              <a16:creationId xmlns:a16="http://schemas.microsoft.com/office/drawing/2014/main" id="{B9CA9D96-3D5D-4199-B5AE-3A8AC0F79495}"/>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1381125</xdr:colOff>
      <xdr:row>15</xdr:row>
      <xdr:rowOff>180975</xdr:rowOff>
    </xdr:from>
    <xdr:to>
      <xdr:col>0</xdr:col>
      <xdr:colOff>5953125</xdr:colOff>
      <xdr:row>30</xdr:row>
      <xdr:rowOff>161925</xdr:rowOff>
    </xdr:to>
    <xdr:graphicFrame macro="">
      <xdr:nvGraphicFramePr>
        <xdr:cNvPr id="2" name="Chart 1">
          <a:extLst>
            <a:ext uri="{FF2B5EF4-FFF2-40B4-BE49-F238E27FC236}">
              <a16:creationId xmlns:a16="http://schemas.microsoft.com/office/drawing/2014/main" id="{0E2F5753-E485-4FAA-9CDC-0EEAAFEEE8F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7.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8.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9.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10.bin"/></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20B0F-D7C3-4994-998F-88A266A158AB}">
  <dimension ref="A1:E27"/>
  <sheetViews>
    <sheetView tabSelected="1" topLeftCell="A7" workbookViewId="0">
      <selection activeCell="E15" sqref="E15"/>
    </sheetView>
  </sheetViews>
  <sheetFormatPr defaultRowHeight="14.5" x14ac:dyDescent="0.35"/>
  <cols>
    <col min="1" max="1" width="29.81640625" bestFit="1" customWidth="1"/>
    <col min="2" max="2" width="11.90625" customWidth="1"/>
    <col min="3" max="3" width="14" bestFit="1" customWidth="1"/>
    <col min="4" max="4" width="23.7265625" bestFit="1" customWidth="1"/>
    <col min="5" max="5" width="22.08984375" bestFit="1" customWidth="1"/>
  </cols>
  <sheetData>
    <row r="1" spans="1:3" s="2" customFormat="1" x14ac:dyDescent="0.35">
      <c r="A1" s="2" t="s">
        <v>0</v>
      </c>
    </row>
    <row r="2" spans="1:3" x14ac:dyDescent="0.35">
      <c r="B2" s="9" t="s">
        <v>8</v>
      </c>
      <c r="C2" s="8" t="s">
        <v>9</v>
      </c>
    </row>
    <row r="3" spans="1:3" x14ac:dyDescent="0.35">
      <c r="A3" s="9" t="s">
        <v>1</v>
      </c>
      <c r="B3" s="6">
        <f>(C3/$C$9)</f>
        <v>0.35</v>
      </c>
      <c r="C3" s="7">
        <v>7</v>
      </c>
    </row>
    <row r="4" spans="1:3" x14ac:dyDescent="0.35">
      <c r="A4" s="9" t="s">
        <v>2</v>
      </c>
      <c r="B4" s="6">
        <f t="shared" ref="B4:B7" si="0">(C4/$C$9)</f>
        <v>0.4</v>
      </c>
      <c r="C4" s="7">
        <v>8</v>
      </c>
    </row>
    <row r="5" spans="1:3" x14ac:dyDescent="0.35">
      <c r="A5" s="9" t="s">
        <v>3</v>
      </c>
      <c r="B5" s="6">
        <f t="shared" si="0"/>
        <v>0.2</v>
      </c>
      <c r="C5" s="7">
        <v>4</v>
      </c>
    </row>
    <row r="6" spans="1:3" x14ac:dyDescent="0.35">
      <c r="A6" s="9" t="s">
        <v>4</v>
      </c>
      <c r="B6" s="6">
        <f t="shared" si="0"/>
        <v>0.05</v>
      </c>
      <c r="C6" s="7">
        <v>1</v>
      </c>
    </row>
    <row r="7" spans="1:3" x14ac:dyDescent="0.35">
      <c r="A7" s="9" t="s">
        <v>5</v>
      </c>
      <c r="B7" s="6">
        <f t="shared" si="0"/>
        <v>0</v>
      </c>
      <c r="C7" s="7">
        <v>0</v>
      </c>
    </row>
    <row r="9" spans="1:3" x14ac:dyDescent="0.35">
      <c r="A9" s="10" t="s">
        <v>6</v>
      </c>
      <c r="B9" s="1"/>
      <c r="C9" s="1">
        <f>SUM(C3:C8)</f>
        <v>20</v>
      </c>
    </row>
    <row r="11" spans="1:3" x14ac:dyDescent="0.35">
      <c r="A11" s="2" t="s">
        <v>21</v>
      </c>
    </row>
    <row r="23" spans="3:5" x14ac:dyDescent="0.35">
      <c r="C23" s="5"/>
      <c r="D23" s="3"/>
      <c r="E23" s="3"/>
    </row>
    <row r="24" spans="3:5" x14ac:dyDescent="0.35">
      <c r="C24" s="4"/>
      <c r="D24" s="3"/>
      <c r="E24" s="3"/>
    </row>
    <row r="25" spans="3:5" x14ac:dyDescent="0.35">
      <c r="C25" s="4"/>
      <c r="D25" s="4"/>
      <c r="E25" s="3"/>
    </row>
    <row r="26" spans="3:5" x14ac:dyDescent="0.35">
      <c r="C26" s="4"/>
      <c r="D26" s="3"/>
      <c r="E26" s="3"/>
    </row>
    <row r="27" spans="3:5" x14ac:dyDescent="0.35">
      <c r="C27" s="4"/>
      <c r="D27" s="3"/>
      <c r="E27" s="3"/>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5EB1E9-7A0D-4C15-A841-06EBC6DB87A5}">
  <dimension ref="A1:C12"/>
  <sheetViews>
    <sheetView topLeftCell="A10" workbookViewId="0">
      <selection activeCell="E23" sqref="E23"/>
    </sheetView>
  </sheetViews>
  <sheetFormatPr defaultRowHeight="14.5" x14ac:dyDescent="0.35"/>
  <cols>
    <col min="1" max="1" width="48.36328125" bestFit="1" customWidth="1"/>
    <col min="2" max="2" width="10" bestFit="1" customWidth="1"/>
    <col min="3" max="3" width="14" bestFit="1" customWidth="1"/>
  </cols>
  <sheetData>
    <row r="1" spans="1:3" s="2" customFormat="1" x14ac:dyDescent="0.35">
      <c r="A1" s="2" t="s">
        <v>51</v>
      </c>
    </row>
    <row r="3" spans="1:3" x14ac:dyDescent="0.35">
      <c r="B3" s="1" t="s">
        <v>8</v>
      </c>
      <c r="C3" s="8" t="s">
        <v>9</v>
      </c>
    </row>
    <row r="4" spans="1:3" x14ac:dyDescent="0.35">
      <c r="A4" s="1" t="s">
        <v>52</v>
      </c>
      <c r="B4" s="6">
        <f>C4/$C$10</f>
        <v>2.0833333333333332E-2</v>
      </c>
      <c r="C4" s="7">
        <v>1</v>
      </c>
    </row>
    <row r="5" spans="1:3" x14ac:dyDescent="0.35">
      <c r="A5" s="1" t="s">
        <v>53</v>
      </c>
      <c r="B5" s="6">
        <f t="shared" ref="B5:B8" si="0">C5/$C$10</f>
        <v>8.3333333333333329E-2</v>
      </c>
      <c r="C5" s="7">
        <v>4</v>
      </c>
    </row>
    <row r="6" spans="1:3" x14ac:dyDescent="0.35">
      <c r="A6" s="1" t="s">
        <v>54</v>
      </c>
      <c r="B6" s="6">
        <f t="shared" si="0"/>
        <v>0.3125</v>
      </c>
      <c r="C6" s="7">
        <v>15</v>
      </c>
    </row>
    <row r="7" spans="1:3" x14ac:dyDescent="0.35">
      <c r="A7" s="1" t="s">
        <v>55</v>
      </c>
      <c r="B7" s="6">
        <f t="shared" si="0"/>
        <v>0.35416666666666669</v>
      </c>
      <c r="C7" s="7">
        <v>17</v>
      </c>
    </row>
    <row r="8" spans="1:3" x14ac:dyDescent="0.35">
      <c r="A8" s="1" t="s">
        <v>56</v>
      </c>
      <c r="B8" s="6">
        <f t="shared" si="0"/>
        <v>0.22916666666666666</v>
      </c>
      <c r="C8" s="7">
        <v>11</v>
      </c>
    </row>
    <row r="10" spans="1:3" x14ac:dyDescent="0.35">
      <c r="A10" s="1" t="s">
        <v>13</v>
      </c>
      <c r="B10" s="1"/>
      <c r="C10" s="1">
        <f>SUM(C4:C9)</f>
        <v>48</v>
      </c>
    </row>
    <row r="12" spans="1:3" x14ac:dyDescent="0.35">
      <c r="A12" s="2" t="s">
        <v>21</v>
      </c>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9123F1-FA37-4A68-B6E3-2F831759B44F}">
  <dimension ref="A1:C12"/>
  <sheetViews>
    <sheetView topLeftCell="A10" workbookViewId="0">
      <selection activeCell="J24" sqref="J24"/>
    </sheetView>
  </sheetViews>
  <sheetFormatPr defaultRowHeight="14.5" x14ac:dyDescent="0.35"/>
  <cols>
    <col min="2" max="2" width="10" bestFit="1" customWidth="1"/>
    <col min="3" max="3" width="14" bestFit="1" customWidth="1"/>
  </cols>
  <sheetData>
    <row r="1" spans="1:3" s="2" customFormat="1" x14ac:dyDescent="0.35">
      <c r="A1" s="2" t="s">
        <v>57</v>
      </c>
    </row>
    <row r="2" spans="1:3" x14ac:dyDescent="0.35">
      <c r="C2" s="2"/>
    </row>
    <row r="3" spans="1:3" x14ac:dyDescent="0.35">
      <c r="B3" s="1" t="s">
        <v>8</v>
      </c>
      <c r="C3" s="8" t="s">
        <v>9</v>
      </c>
    </row>
    <row r="4" spans="1:3" x14ac:dyDescent="0.35">
      <c r="A4" s="13" t="s">
        <v>58</v>
      </c>
      <c r="B4" s="6">
        <f>C4/$C$10</f>
        <v>0.21951219512195122</v>
      </c>
      <c r="C4" s="7">
        <v>9</v>
      </c>
    </row>
    <row r="5" spans="1:3" x14ac:dyDescent="0.35">
      <c r="A5" s="1" t="s">
        <v>59</v>
      </c>
      <c r="B5" s="6">
        <f t="shared" ref="B5:B8" si="0">C5/$C$10</f>
        <v>0.43902439024390244</v>
      </c>
      <c r="C5" s="7">
        <v>18</v>
      </c>
    </row>
    <row r="6" spans="1:3" x14ac:dyDescent="0.35">
      <c r="A6" s="1" t="s">
        <v>60</v>
      </c>
      <c r="B6" s="6">
        <f t="shared" si="0"/>
        <v>0.21951219512195122</v>
      </c>
      <c r="C6" s="7">
        <v>9</v>
      </c>
    </row>
    <row r="7" spans="1:3" x14ac:dyDescent="0.35">
      <c r="A7" s="1" t="s">
        <v>61</v>
      </c>
      <c r="B7" s="6">
        <f t="shared" si="0"/>
        <v>9.7560975609756101E-2</v>
      </c>
      <c r="C7" s="7">
        <v>4</v>
      </c>
    </row>
    <row r="8" spans="1:3" x14ac:dyDescent="0.35">
      <c r="A8" s="1" t="s">
        <v>62</v>
      </c>
      <c r="B8" s="6">
        <f t="shared" si="0"/>
        <v>2.4390243902439025E-2</v>
      </c>
      <c r="C8" s="7">
        <v>1</v>
      </c>
    </row>
    <row r="10" spans="1:3" x14ac:dyDescent="0.35">
      <c r="A10" s="1" t="s">
        <v>13</v>
      </c>
      <c r="B10" s="1"/>
      <c r="C10" s="1">
        <f>SUM(C4:C9)</f>
        <v>41</v>
      </c>
    </row>
    <row r="12" spans="1:3" x14ac:dyDescent="0.35">
      <c r="A12" s="2" t="s">
        <v>21</v>
      </c>
    </row>
  </sheetData>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3F93D5-32B5-45D8-8836-8E7C120C68F0}">
  <dimension ref="A1:C13"/>
  <sheetViews>
    <sheetView topLeftCell="A10" workbookViewId="0">
      <selection activeCell="A24" sqref="A24"/>
    </sheetView>
  </sheetViews>
  <sheetFormatPr defaultRowHeight="14.5" x14ac:dyDescent="0.35"/>
  <cols>
    <col min="1" max="1" width="101.7265625" bestFit="1" customWidth="1"/>
    <col min="2" max="2" width="10" bestFit="1" customWidth="1"/>
    <col min="3" max="3" width="14.453125" bestFit="1" customWidth="1"/>
  </cols>
  <sheetData>
    <row r="1" spans="1:3" s="2" customFormat="1" x14ac:dyDescent="0.35">
      <c r="A1" s="2" t="s">
        <v>63</v>
      </c>
    </row>
    <row r="3" spans="1:3" x14ac:dyDescent="0.35">
      <c r="B3" s="1" t="s">
        <v>8</v>
      </c>
      <c r="C3" s="8" t="s">
        <v>20</v>
      </c>
    </row>
    <row r="4" spans="1:3" x14ac:dyDescent="0.35">
      <c r="A4" s="1" t="s">
        <v>52</v>
      </c>
      <c r="B4" s="6">
        <f>C4/$C$11</f>
        <v>2.5000000000000001E-2</v>
      </c>
      <c r="C4" s="7">
        <v>1</v>
      </c>
    </row>
    <row r="5" spans="1:3" x14ac:dyDescent="0.35">
      <c r="A5" s="1" t="s">
        <v>64</v>
      </c>
      <c r="B5" s="6">
        <f t="shared" ref="B5:B9" si="0">C5/$C$11</f>
        <v>0.125</v>
      </c>
      <c r="C5" s="7">
        <v>5</v>
      </c>
    </row>
    <row r="6" spans="1:3" x14ac:dyDescent="0.35">
      <c r="A6" s="1" t="s">
        <v>65</v>
      </c>
      <c r="B6" s="6">
        <f t="shared" si="0"/>
        <v>0.47499999999999998</v>
      </c>
      <c r="C6" s="7">
        <v>19</v>
      </c>
    </row>
    <row r="7" spans="1:3" x14ac:dyDescent="0.35">
      <c r="A7" s="1" t="s">
        <v>66</v>
      </c>
      <c r="B7" s="6">
        <f t="shared" si="0"/>
        <v>0.27500000000000002</v>
      </c>
      <c r="C7" s="7">
        <v>11</v>
      </c>
    </row>
    <row r="8" spans="1:3" x14ac:dyDescent="0.35">
      <c r="A8" s="1" t="s">
        <v>67</v>
      </c>
      <c r="B8" s="6">
        <f t="shared" si="0"/>
        <v>7.4999999999999997E-2</v>
      </c>
      <c r="C8" s="7">
        <v>3</v>
      </c>
    </row>
    <row r="9" spans="1:3" x14ac:dyDescent="0.35">
      <c r="A9" s="1" t="s">
        <v>68</v>
      </c>
      <c r="B9" s="6">
        <f t="shared" si="0"/>
        <v>2.5000000000000001E-2</v>
      </c>
      <c r="C9" s="7">
        <v>1</v>
      </c>
    </row>
    <row r="11" spans="1:3" x14ac:dyDescent="0.35">
      <c r="A11" s="1" t="s">
        <v>13</v>
      </c>
      <c r="B11" s="1"/>
      <c r="C11" s="1">
        <f>SUM(C4:C10)</f>
        <v>40</v>
      </c>
    </row>
    <row r="13" spans="1:3" x14ac:dyDescent="0.35">
      <c r="A13" s="2" t="s">
        <v>21</v>
      </c>
    </row>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4C4D30-ABFA-4F76-971E-0D23A0EF5F84}">
  <dimension ref="A1:C14"/>
  <sheetViews>
    <sheetView topLeftCell="A10" workbookViewId="0">
      <selection activeCell="A17" sqref="A17"/>
    </sheetView>
  </sheetViews>
  <sheetFormatPr defaultRowHeight="14.5" x14ac:dyDescent="0.35"/>
  <cols>
    <col min="1" max="1" width="110.08984375" bestFit="1" customWidth="1"/>
    <col min="2" max="2" width="10" bestFit="1" customWidth="1"/>
    <col min="3" max="3" width="14" bestFit="1" customWidth="1"/>
  </cols>
  <sheetData>
    <row r="1" spans="1:3" s="2" customFormat="1" x14ac:dyDescent="0.35">
      <c r="A1" s="2" t="s">
        <v>69</v>
      </c>
    </row>
    <row r="3" spans="1:3" x14ac:dyDescent="0.35">
      <c r="B3" s="1" t="s">
        <v>8</v>
      </c>
      <c r="C3" s="8" t="s">
        <v>9</v>
      </c>
    </row>
    <row r="4" spans="1:3" x14ac:dyDescent="0.35">
      <c r="A4" s="1" t="s">
        <v>34</v>
      </c>
      <c r="B4" s="6">
        <f>C4/$C$12</f>
        <v>0.29411764705882354</v>
      </c>
      <c r="C4" s="7">
        <v>15</v>
      </c>
    </row>
    <row r="5" spans="1:3" x14ac:dyDescent="0.35">
      <c r="A5" s="1" t="s">
        <v>71</v>
      </c>
      <c r="B5" s="6">
        <f t="shared" ref="B5:B10" si="0">C5/$C$12</f>
        <v>7.8431372549019607E-2</v>
      </c>
      <c r="C5" s="7">
        <v>4</v>
      </c>
    </row>
    <row r="6" spans="1:3" x14ac:dyDescent="0.35">
      <c r="A6" s="1" t="s">
        <v>35</v>
      </c>
      <c r="B6" s="6">
        <f t="shared" si="0"/>
        <v>3.9215686274509803E-2</v>
      </c>
      <c r="C6" s="7">
        <v>2</v>
      </c>
    </row>
    <row r="7" spans="1:3" x14ac:dyDescent="0.35">
      <c r="A7" s="1" t="s">
        <v>36</v>
      </c>
      <c r="B7" s="6">
        <f t="shared" si="0"/>
        <v>1.9607843137254902E-2</v>
      </c>
      <c r="C7" s="7">
        <v>1</v>
      </c>
    </row>
    <row r="8" spans="1:3" x14ac:dyDescent="0.35">
      <c r="A8" s="1" t="s">
        <v>72</v>
      </c>
      <c r="B8" s="6">
        <f t="shared" si="0"/>
        <v>0.33333333333333331</v>
      </c>
      <c r="C8" s="7">
        <v>17</v>
      </c>
    </row>
    <row r="9" spans="1:3" x14ac:dyDescent="0.35">
      <c r="A9" s="1" t="s">
        <v>48</v>
      </c>
      <c r="B9" s="6">
        <f t="shared" si="0"/>
        <v>5.8823529411764705E-2</v>
      </c>
      <c r="C9" s="7">
        <v>3</v>
      </c>
    </row>
    <row r="10" spans="1:3" x14ac:dyDescent="0.35">
      <c r="A10" s="1" t="s">
        <v>70</v>
      </c>
      <c r="B10" s="6">
        <f t="shared" si="0"/>
        <v>0.17647058823529413</v>
      </c>
      <c r="C10" s="7">
        <v>9</v>
      </c>
    </row>
    <row r="12" spans="1:3" x14ac:dyDescent="0.35">
      <c r="A12" s="1" t="s">
        <v>13</v>
      </c>
      <c r="B12" s="1"/>
      <c r="C12" s="1">
        <f>SUM(C4:C11)</f>
        <v>51</v>
      </c>
    </row>
    <row r="14" spans="1:3" x14ac:dyDescent="0.35">
      <c r="A14" s="2" t="s">
        <v>21</v>
      </c>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650D8C-6134-46B7-94A9-2FAAAE5DEF02}">
  <dimension ref="A1:C13"/>
  <sheetViews>
    <sheetView topLeftCell="A10" workbookViewId="0">
      <selection activeCell="A25" sqref="A25"/>
    </sheetView>
  </sheetViews>
  <sheetFormatPr defaultRowHeight="14.5" x14ac:dyDescent="0.35"/>
  <cols>
    <col min="1" max="1" width="139.7265625" bestFit="1" customWidth="1"/>
    <col min="2" max="2" width="10" bestFit="1" customWidth="1"/>
    <col min="3" max="3" width="14" bestFit="1" customWidth="1"/>
  </cols>
  <sheetData>
    <row r="1" spans="1:3" s="2" customFormat="1" x14ac:dyDescent="0.35">
      <c r="A1" s="2" t="s">
        <v>73</v>
      </c>
    </row>
    <row r="3" spans="1:3" x14ac:dyDescent="0.35">
      <c r="B3" s="1" t="s">
        <v>8</v>
      </c>
      <c r="C3" s="8" t="s">
        <v>9</v>
      </c>
    </row>
    <row r="4" spans="1:3" x14ac:dyDescent="0.35">
      <c r="A4" s="1" t="s">
        <v>74</v>
      </c>
      <c r="B4" s="6">
        <f>C4/$C$11</f>
        <v>8.6206896551724144E-2</v>
      </c>
      <c r="C4" s="7">
        <v>5</v>
      </c>
    </row>
    <row r="5" spans="1:3" x14ac:dyDescent="0.35">
      <c r="A5" s="1" t="s">
        <v>75</v>
      </c>
      <c r="B5" s="6">
        <f t="shared" ref="B5:B9" si="0">C5/$C$11</f>
        <v>5.1724137931034482E-2</v>
      </c>
      <c r="C5" s="7">
        <v>3</v>
      </c>
    </row>
    <row r="6" spans="1:3" x14ac:dyDescent="0.35">
      <c r="A6" s="1" t="s">
        <v>76</v>
      </c>
      <c r="B6" s="6">
        <f t="shared" si="0"/>
        <v>6.8965517241379309E-2</v>
      </c>
      <c r="C6" s="7">
        <v>4</v>
      </c>
    </row>
    <row r="7" spans="1:3" x14ac:dyDescent="0.35">
      <c r="A7" s="1" t="s">
        <v>77</v>
      </c>
      <c r="B7" s="6">
        <f t="shared" si="0"/>
        <v>0.32758620689655171</v>
      </c>
      <c r="C7" s="7">
        <v>19</v>
      </c>
    </row>
    <row r="8" spans="1:3" x14ac:dyDescent="0.35">
      <c r="A8" s="1" t="s">
        <v>78</v>
      </c>
      <c r="B8" s="6">
        <f t="shared" si="0"/>
        <v>0.29310344827586204</v>
      </c>
      <c r="C8" s="7">
        <v>17</v>
      </c>
    </row>
    <row r="9" spans="1:3" x14ac:dyDescent="0.35">
      <c r="A9" s="1" t="s">
        <v>79</v>
      </c>
      <c r="B9" s="6">
        <f t="shared" si="0"/>
        <v>0.17241379310344829</v>
      </c>
      <c r="C9" s="7">
        <v>10</v>
      </c>
    </row>
    <row r="11" spans="1:3" x14ac:dyDescent="0.35">
      <c r="A11" s="1" t="s">
        <v>13</v>
      </c>
      <c r="B11" s="1"/>
      <c r="C11" s="1">
        <f>SUM(C4:C10)</f>
        <v>58</v>
      </c>
    </row>
    <row r="13" spans="1:3" x14ac:dyDescent="0.35">
      <c r="A13" s="2" t="s">
        <v>21</v>
      </c>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9DD59A-F5A3-4C26-8F00-E49CC1ED4D60}">
  <dimension ref="A1:C14"/>
  <sheetViews>
    <sheetView topLeftCell="A13" workbookViewId="0">
      <selection activeCell="A31" sqref="A31"/>
    </sheetView>
  </sheetViews>
  <sheetFormatPr defaultRowHeight="14.5" x14ac:dyDescent="0.35"/>
  <cols>
    <col min="1" max="1" width="90.453125" bestFit="1" customWidth="1"/>
    <col min="2" max="2" width="10" bestFit="1" customWidth="1"/>
    <col min="3" max="3" width="14" bestFit="1" customWidth="1"/>
  </cols>
  <sheetData>
    <row r="1" spans="1:3" s="2" customFormat="1" x14ac:dyDescent="0.35">
      <c r="A1" s="2" t="s">
        <v>80</v>
      </c>
    </row>
    <row r="3" spans="1:3" x14ac:dyDescent="0.35">
      <c r="B3" s="1" t="s">
        <v>8</v>
      </c>
      <c r="C3" s="8" t="s">
        <v>9</v>
      </c>
    </row>
    <row r="4" spans="1:3" x14ac:dyDescent="0.35">
      <c r="A4" s="1" t="s">
        <v>34</v>
      </c>
      <c r="B4" s="6">
        <f>C4/$C$12</f>
        <v>5.4794520547945202E-2</v>
      </c>
      <c r="C4" s="7">
        <v>4</v>
      </c>
    </row>
    <row r="5" spans="1:3" x14ac:dyDescent="0.35">
      <c r="A5" s="1" t="s">
        <v>82</v>
      </c>
      <c r="B5" s="6">
        <f t="shared" ref="B5:B10" si="0">C5/$C$12</f>
        <v>4.1095890410958902E-2</v>
      </c>
      <c r="C5" s="7">
        <v>3</v>
      </c>
    </row>
    <row r="6" spans="1:3" x14ac:dyDescent="0.35">
      <c r="A6" s="1" t="s">
        <v>36</v>
      </c>
      <c r="B6" s="6">
        <f t="shared" si="0"/>
        <v>0.26027397260273971</v>
      </c>
      <c r="C6" s="7">
        <v>19</v>
      </c>
    </row>
    <row r="7" spans="1:3" x14ac:dyDescent="0.35">
      <c r="A7" s="1" t="s">
        <v>50</v>
      </c>
      <c r="B7" s="6">
        <f t="shared" si="0"/>
        <v>0.23287671232876711</v>
      </c>
      <c r="C7" s="7">
        <v>17</v>
      </c>
    </row>
    <row r="8" spans="1:3" x14ac:dyDescent="0.35">
      <c r="A8" s="1" t="s">
        <v>40</v>
      </c>
      <c r="B8" s="6">
        <f t="shared" si="0"/>
        <v>0.20547945205479451</v>
      </c>
      <c r="C8" s="7">
        <v>15</v>
      </c>
    </row>
    <row r="9" spans="1:3" x14ac:dyDescent="0.35">
      <c r="A9" s="1" t="s">
        <v>48</v>
      </c>
      <c r="B9" s="6">
        <f t="shared" si="0"/>
        <v>8.2191780821917804E-2</v>
      </c>
      <c r="C9" s="7">
        <v>6</v>
      </c>
    </row>
    <row r="10" spans="1:3" x14ac:dyDescent="0.35">
      <c r="A10" s="1" t="s">
        <v>81</v>
      </c>
      <c r="B10" s="6">
        <f t="shared" si="0"/>
        <v>0.12328767123287671</v>
      </c>
      <c r="C10" s="7">
        <v>9</v>
      </c>
    </row>
    <row r="12" spans="1:3" x14ac:dyDescent="0.35">
      <c r="A12" s="1" t="s">
        <v>13</v>
      </c>
      <c r="B12" s="1"/>
      <c r="C12" s="1">
        <f>SUM(C4:C11)</f>
        <v>73</v>
      </c>
    </row>
    <row r="14" spans="1:3" x14ac:dyDescent="0.35">
      <c r="A14" s="2" t="s">
        <v>21</v>
      </c>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EDB7EC-6949-40AB-B740-B6ED92E5971F}">
  <dimension ref="A1:D11"/>
  <sheetViews>
    <sheetView topLeftCell="A10" workbookViewId="0">
      <selection activeCell="D23" sqref="D23"/>
    </sheetView>
  </sheetViews>
  <sheetFormatPr defaultRowHeight="14.5" x14ac:dyDescent="0.35"/>
  <cols>
    <col min="1" max="1" width="70.6328125" bestFit="1" customWidth="1"/>
    <col min="2" max="2" width="10" bestFit="1" customWidth="1"/>
    <col min="3" max="3" width="14" bestFit="1" customWidth="1"/>
  </cols>
  <sheetData>
    <row r="1" spans="1:4" s="2" customFormat="1" x14ac:dyDescent="0.35">
      <c r="A1" s="2" t="s">
        <v>83</v>
      </c>
    </row>
    <row r="3" spans="1:4" x14ac:dyDescent="0.35">
      <c r="B3" s="1" t="s">
        <v>8</v>
      </c>
      <c r="C3" s="8" t="s">
        <v>9</v>
      </c>
    </row>
    <row r="4" spans="1:4" x14ac:dyDescent="0.35">
      <c r="A4" s="1" t="s">
        <v>84</v>
      </c>
      <c r="B4" s="6">
        <f>C4/$C$9</f>
        <v>6.1224489795918366E-2</v>
      </c>
      <c r="C4" s="7">
        <v>3</v>
      </c>
    </row>
    <row r="5" spans="1:4" x14ac:dyDescent="0.35">
      <c r="A5" s="1" t="s">
        <v>85</v>
      </c>
      <c r="B5" s="6">
        <f t="shared" ref="B5:B7" si="0">C5/$C$9</f>
        <v>0.38775510204081631</v>
      </c>
      <c r="C5" s="7">
        <v>19</v>
      </c>
    </row>
    <row r="6" spans="1:4" x14ac:dyDescent="0.35">
      <c r="A6" s="1" t="s">
        <v>86</v>
      </c>
      <c r="B6" s="6">
        <f t="shared" si="0"/>
        <v>0.34693877551020408</v>
      </c>
      <c r="C6" s="7">
        <v>17</v>
      </c>
    </row>
    <row r="7" spans="1:4" x14ac:dyDescent="0.35">
      <c r="A7" s="1" t="s">
        <v>87</v>
      </c>
      <c r="B7" s="6">
        <f t="shared" si="0"/>
        <v>0.20408163265306123</v>
      </c>
      <c r="C7" s="7">
        <v>10</v>
      </c>
    </row>
    <row r="8" spans="1:4" x14ac:dyDescent="0.35">
      <c r="A8" s="11"/>
      <c r="B8" s="11"/>
      <c r="C8" s="11"/>
      <c r="D8" s="11"/>
    </row>
    <row r="9" spans="1:4" x14ac:dyDescent="0.35">
      <c r="A9" s="1" t="s">
        <v>13</v>
      </c>
      <c r="B9" s="1"/>
      <c r="C9" s="1">
        <f>SUM(C4:C8)</f>
        <v>49</v>
      </c>
    </row>
    <row r="11" spans="1:4" x14ac:dyDescent="0.35">
      <c r="A11" s="2" t="s">
        <v>21</v>
      </c>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7735B-FF14-451E-B656-7C29D8E4B436}">
  <dimension ref="A1:C14"/>
  <sheetViews>
    <sheetView topLeftCell="A9" workbookViewId="0">
      <selection activeCell="A28" sqref="A28"/>
    </sheetView>
  </sheetViews>
  <sheetFormatPr defaultRowHeight="14.5" x14ac:dyDescent="0.35"/>
  <cols>
    <col min="1" max="1" width="97.90625" bestFit="1" customWidth="1"/>
    <col min="2" max="2" width="10" bestFit="1" customWidth="1"/>
    <col min="3" max="3" width="14" bestFit="1" customWidth="1"/>
  </cols>
  <sheetData>
    <row r="1" spans="1:3" s="2" customFormat="1" x14ac:dyDescent="0.35">
      <c r="A1" s="2" t="s">
        <v>88</v>
      </c>
    </row>
    <row r="3" spans="1:3" x14ac:dyDescent="0.35">
      <c r="B3" s="1" t="s">
        <v>8</v>
      </c>
      <c r="C3" s="8" t="s">
        <v>9</v>
      </c>
    </row>
    <row r="4" spans="1:3" x14ac:dyDescent="0.35">
      <c r="A4" s="1" t="s">
        <v>34</v>
      </c>
      <c r="B4" s="6">
        <f>C4/$C$12</f>
        <v>0.17307692307692307</v>
      </c>
      <c r="C4" s="7">
        <v>9</v>
      </c>
    </row>
    <row r="5" spans="1:3" x14ac:dyDescent="0.35">
      <c r="A5" s="1" t="s">
        <v>71</v>
      </c>
      <c r="B5" s="6">
        <f t="shared" ref="B5:B10" si="0">C5/$C$12</f>
        <v>0.23076923076923078</v>
      </c>
      <c r="C5" s="7">
        <v>12</v>
      </c>
    </row>
    <row r="6" spans="1:3" x14ac:dyDescent="0.35">
      <c r="A6" s="1" t="s">
        <v>35</v>
      </c>
      <c r="B6" s="6">
        <f t="shared" si="0"/>
        <v>3.8461538461538464E-2</v>
      </c>
      <c r="C6" s="7">
        <v>2</v>
      </c>
    </row>
    <row r="7" spans="1:3" x14ac:dyDescent="0.35">
      <c r="A7" s="1" t="s">
        <v>36</v>
      </c>
      <c r="B7" s="6">
        <f t="shared" si="0"/>
        <v>1.9230769230769232E-2</v>
      </c>
      <c r="C7" s="7">
        <v>1</v>
      </c>
    </row>
    <row r="8" spans="1:3" x14ac:dyDescent="0.35">
      <c r="A8" s="1" t="s">
        <v>72</v>
      </c>
      <c r="B8" s="6">
        <f t="shared" si="0"/>
        <v>0.30769230769230771</v>
      </c>
      <c r="C8" s="7">
        <v>16</v>
      </c>
    </row>
    <row r="9" spans="1:3" x14ac:dyDescent="0.35">
      <c r="A9" s="1" t="s">
        <v>48</v>
      </c>
      <c r="B9" s="6">
        <f t="shared" si="0"/>
        <v>9.6153846153846159E-2</v>
      </c>
      <c r="C9" s="7">
        <v>5</v>
      </c>
    </row>
    <row r="10" spans="1:3" x14ac:dyDescent="0.35">
      <c r="A10" s="1" t="s">
        <v>89</v>
      </c>
      <c r="B10" s="6">
        <f t="shared" si="0"/>
        <v>0.13461538461538461</v>
      </c>
      <c r="C10" s="7">
        <v>7</v>
      </c>
    </row>
    <row r="12" spans="1:3" x14ac:dyDescent="0.35">
      <c r="A12" s="1" t="s">
        <v>13</v>
      </c>
      <c r="B12" s="1"/>
      <c r="C12" s="1">
        <f>SUM(C4:C11)</f>
        <v>52</v>
      </c>
    </row>
    <row r="14" spans="1:3" x14ac:dyDescent="0.35">
      <c r="A14" s="2" t="s">
        <v>21</v>
      </c>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4EE81F-BAE5-4DEB-AA71-A055C877C6DB}">
  <dimension ref="A1:L17"/>
  <sheetViews>
    <sheetView topLeftCell="A13" workbookViewId="0">
      <selection activeCell="E29" sqref="E29"/>
    </sheetView>
  </sheetViews>
  <sheetFormatPr defaultRowHeight="14.5" x14ac:dyDescent="0.35"/>
  <cols>
    <col min="1" max="1" width="37.6328125" bestFit="1" customWidth="1"/>
    <col min="2" max="2" width="14.453125" bestFit="1" customWidth="1"/>
    <col min="3" max="3" width="12.6328125" bestFit="1" customWidth="1"/>
    <col min="4" max="4" width="7" bestFit="1" customWidth="1"/>
    <col min="5" max="5" width="15.08984375" bestFit="1" customWidth="1"/>
    <col min="6" max="6" width="14.36328125" bestFit="1" customWidth="1"/>
  </cols>
  <sheetData>
    <row r="1" spans="1:12" s="2" customFormat="1" x14ac:dyDescent="0.35">
      <c r="A1" s="2" t="s">
        <v>90</v>
      </c>
    </row>
    <row r="4" spans="1:12" x14ac:dyDescent="0.35">
      <c r="B4" s="8" t="s">
        <v>20</v>
      </c>
    </row>
    <row r="5" spans="1:12" x14ac:dyDescent="0.35">
      <c r="B5" s="14" t="s">
        <v>91</v>
      </c>
      <c r="C5" s="15" t="s">
        <v>92</v>
      </c>
      <c r="D5" s="16" t="s">
        <v>93</v>
      </c>
      <c r="E5" s="17" t="s">
        <v>94</v>
      </c>
      <c r="F5" s="18" t="s">
        <v>95</v>
      </c>
      <c r="H5" s="1" t="s">
        <v>6</v>
      </c>
    </row>
    <row r="6" spans="1:12" x14ac:dyDescent="0.35">
      <c r="A6" s="1" t="s">
        <v>96</v>
      </c>
      <c r="B6" s="7">
        <v>6</v>
      </c>
      <c r="C6" s="7">
        <v>46</v>
      </c>
      <c r="D6" s="7">
        <v>4</v>
      </c>
      <c r="E6" s="7">
        <v>9</v>
      </c>
      <c r="F6" s="7">
        <v>8</v>
      </c>
      <c r="H6" s="1">
        <f>SUM(B6:G6)</f>
        <v>73</v>
      </c>
    </row>
    <row r="7" spans="1:12" x14ac:dyDescent="0.35">
      <c r="A7" s="1" t="s">
        <v>97</v>
      </c>
      <c r="B7" s="7">
        <v>14</v>
      </c>
      <c r="C7" s="7">
        <v>9</v>
      </c>
      <c r="D7" s="7">
        <v>12</v>
      </c>
      <c r="E7" s="7">
        <v>8</v>
      </c>
      <c r="F7" s="7">
        <v>3</v>
      </c>
      <c r="H7" s="1">
        <f>SUM(B7:G7)</f>
        <v>46</v>
      </c>
    </row>
    <row r="8" spans="1:12" x14ac:dyDescent="0.35">
      <c r="A8" s="1" t="s">
        <v>98</v>
      </c>
      <c r="B8" s="7">
        <v>12</v>
      </c>
      <c r="C8" s="7">
        <v>15</v>
      </c>
      <c r="D8" s="7">
        <v>11</v>
      </c>
      <c r="E8" s="7">
        <v>5</v>
      </c>
      <c r="F8" s="7">
        <v>3</v>
      </c>
      <c r="H8" s="1">
        <f>SUM(B8:F8)</f>
        <v>46</v>
      </c>
    </row>
    <row r="9" spans="1:12" s="19" customFormat="1" x14ac:dyDescent="0.35">
      <c r="A9" s="21"/>
      <c r="B9" s="21"/>
      <c r="C9" s="21"/>
      <c r="D9" s="21"/>
      <c r="E9" s="21"/>
      <c r="F9" s="21"/>
      <c r="H9" s="21"/>
    </row>
    <row r="10" spans="1:12" x14ac:dyDescent="0.35">
      <c r="A10" s="2" t="s">
        <v>99</v>
      </c>
    </row>
    <row r="12" spans="1:12" x14ac:dyDescent="0.35">
      <c r="B12" s="1" t="s">
        <v>8</v>
      </c>
      <c r="G12" s="23"/>
      <c r="H12" s="23"/>
      <c r="I12" s="23"/>
      <c r="J12" s="23"/>
      <c r="K12" s="22"/>
      <c r="L12" s="21"/>
    </row>
    <row r="13" spans="1:12" x14ac:dyDescent="0.35">
      <c r="A13" s="20"/>
      <c r="B13" s="14" t="s">
        <v>91</v>
      </c>
      <c r="C13" s="15" t="s">
        <v>92</v>
      </c>
      <c r="D13" s="16" t="s">
        <v>93</v>
      </c>
      <c r="E13" s="17" t="s">
        <v>94</v>
      </c>
      <c r="F13" s="18" t="s">
        <v>95</v>
      </c>
      <c r="G13" s="21"/>
      <c r="H13" s="21"/>
      <c r="I13" s="21"/>
      <c r="J13" s="21"/>
      <c r="K13" s="21"/>
      <c r="L13" s="21"/>
    </row>
    <row r="14" spans="1:12" x14ac:dyDescent="0.35">
      <c r="A14" s="1" t="s">
        <v>96</v>
      </c>
      <c r="B14" s="24">
        <f>B6/$H$6</f>
        <v>8.2191780821917804E-2</v>
      </c>
      <c r="C14" s="24">
        <f>C6/$H$6</f>
        <v>0.63013698630136983</v>
      </c>
      <c r="D14" s="24">
        <f>D6/$H$6</f>
        <v>5.4794520547945202E-2</v>
      </c>
      <c r="E14" s="24">
        <f>E6/$H$6</f>
        <v>0.12328767123287671</v>
      </c>
      <c r="F14" s="24">
        <f>F6/$H$6</f>
        <v>0.1095890410958904</v>
      </c>
      <c r="G14" s="21"/>
      <c r="H14" s="21"/>
      <c r="I14" s="21"/>
      <c r="J14" s="21"/>
      <c r="K14" s="21"/>
      <c r="L14" s="21"/>
    </row>
    <row r="15" spans="1:12" x14ac:dyDescent="0.35">
      <c r="A15" s="1" t="s">
        <v>97</v>
      </c>
      <c r="B15" s="24">
        <f>B7/$H$7</f>
        <v>0.30434782608695654</v>
      </c>
      <c r="C15" s="24">
        <f>C7/$H$7</f>
        <v>0.19565217391304349</v>
      </c>
      <c r="D15" s="24">
        <f>D7/$H$7</f>
        <v>0.2608695652173913</v>
      </c>
      <c r="E15" s="24">
        <f>E7/$H$7</f>
        <v>0.17391304347826086</v>
      </c>
      <c r="F15" s="24">
        <f>F7/$H$7</f>
        <v>6.5217391304347824E-2</v>
      </c>
      <c r="G15" s="21"/>
      <c r="H15" s="21"/>
      <c r="I15" s="21"/>
      <c r="J15" s="21"/>
      <c r="K15" s="21"/>
      <c r="L15" s="21"/>
    </row>
    <row r="16" spans="1:12" x14ac:dyDescent="0.35">
      <c r="A16" s="1" t="s">
        <v>98</v>
      </c>
      <c r="B16" s="24">
        <f>B8/$H$8</f>
        <v>0.2608695652173913</v>
      </c>
      <c r="C16" s="24">
        <f>C8/$H$8</f>
        <v>0.32608695652173914</v>
      </c>
      <c r="D16" s="24">
        <f>D8/$H$8</f>
        <v>0.2391304347826087</v>
      </c>
      <c r="E16" s="24">
        <f>E8/$H$8</f>
        <v>0.10869565217391304</v>
      </c>
      <c r="F16" s="24">
        <f>F8/$H$8</f>
        <v>6.5217391304347824E-2</v>
      </c>
      <c r="G16" s="21"/>
      <c r="H16" s="21"/>
      <c r="I16" s="21"/>
      <c r="J16" s="21"/>
      <c r="K16" s="21"/>
      <c r="L16" s="21"/>
    </row>
    <row r="17" spans="1:12" x14ac:dyDescent="0.35">
      <c r="A17" s="21"/>
      <c r="B17" s="21"/>
      <c r="C17" s="21"/>
      <c r="D17" s="21"/>
      <c r="E17" s="21"/>
      <c r="F17" s="21"/>
      <c r="G17" s="21"/>
      <c r="H17" s="21"/>
      <c r="I17" s="21"/>
      <c r="J17" s="21"/>
      <c r="K17" s="21"/>
      <c r="L17" s="21"/>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81E954-B589-454F-844C-A80581FC4652}">
  <dimension ref="A1:C12"/>
  <sheetViews>
    <sheetView topLeftCell="A10" workbookViewId="0">
      <selection activeCell="G26" sqref="G26"/>
    </sheetView>
  </sheetViews>
  <sheetFormatPr defaultRowHeight="14.5" x14ac:dyDescent="0.35"/>
  <cols>
    <col min="1" max="1" width="37" bestFit="1" customWidth="1"/>
    <col min="2" max="2" width="10" bestFit="1" customWidth="1"/>
    <col min="3" max="3" width="14" bestFit="1" customWidth="1"/>
  </cols>
  <sheetData>
    <row r="1" spans="1:3" s="2" customFormat="1" x14ac:dyDescent="0.35">
      <c r="A1" s="2" t="s">
        <v>100</v>
      </c>
    </row>
    <row r="3" spans="1:3" x14ac:dyDescent="0.35">
      <c r="B3" s="1" t="s">
        <v>8</v>
      </c>
      <c r="C3" s="8" t="s">
        <v>9</v>
      </c>
    </row>
    <row r="4" spans="1:3" x14ac:dyDescent="0.35">
      <c r="A4" s="1" t="s">
        <v>101</v>
      </c>
      <c r="B4" s="6">
        <f>C4/$C$10</f>
        <v>7.6923076923076927E-2</v>
      </c>
      <c r="C4" s="7">
        <v>4</v>
      </c>
    </row>
    <row r="5" spans="1:3" x14ac:dyDescent="0.35">
      <c r="A5" s="1" t="s">
        <v>102</v>
      </c>
      <c r="B5" s="6">
        <f t="shared" ref="B5:B8" si="0">C5/$C$10</f>
        <v>0.11538461538461539</v>
      </c>
      <c r="C5" s="7">
        <v>6</v>
      </c>
    </row>
    <row r="6" spans="1:3" x14ac:dyDescent="0.35">
      <c r="A6" s="1" t="s">
        <v>103</v>
      </c>
      <c r="B6" s="6">
        <f t="shared" si="0"/>
        <v>0.36538461538461536</v>
      </c>
      <c r="C6" s="7">
        <v>19</v>
      </c>
    </row>
    <row r="7" spans="1:3" x14ac:dyDescent="0.35">
      <c r="A7" s="1" t="s">
        <v>104</v>
      </c>
      <c r="B7" s="6">
        <f t="shared" si="0"/>
        <v>0.23076923076923078</v>
      </c>
      <c r="C7" s="7">
        <v>12</v>
      </c>
    </row>
    <row r="8" spans="1:3" x14ac:dyDescent="0.35">
      <c r="A8" s="1" t="s">
        <v>105</v>
      </c>
      <c r="B8" s="6">
        <f t="shared" si="0"/>
        <v>0.21153846153846154</v>
      </c>
      <c r="C8" s="7">
        <v>11</v>
      </c>
    </row>
    <row r="10" spans="1:3" x14ac:dyDescent="0.35">
      <c r="A10" s="1" t="s">
        <v>13</v>
      </c>
      <c r="B10" s="1"/>
      <c r="C10" s="1">
        <f>SUM(C4:C9)</f>
        <v>52</v>
      </c>
    </row>
    <row r="12" spans="1:3" x14ac:dyDescent="0.35">
      <c r="A12" s="2" t="s">
        <v>21</v>
      </c>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07F7BD-26B0-432D-AFF7-A4ABEF186A44}">
  <dimension ref="A1:C11"/>
  <sheetViews>
    <sheetView topLeftCell="A10" workbookViewId="0">
      <selection activeCell="E23" sqref="E23"/>
    </sheetView>
  </sheetViews>
  <sheetFormatPr defaultRowHeight="14.5" x14ac:dyDescent="0.35"/>
  <cols>
    <col min="1" max="1" width="51.36328125" bestFit="1" customWidth="1"/>
    <col min="2" max="2" width="10" bestFit="1" customWidth="1"/>
    <col min="3" max="3" width="14" bestFit="1" customWidth="1"/>
  </cols>
  <sheetData>
    <row r="1" spans="1:3" s="2" customFormat="1" x14ac:dyDescent="0.35">
      <c r="A1" s="2" t="s">
        <v>7</v>
      </c>
    </row>
    <row r="2" spans="1:3" s="2" customFormat="1" x14ac:dyDescent="0.35"/>
    <row r="3" spans="1:3" x14ac:dyDescent="0.35">
      <c r="B3" s="1" t="s">
        <v>8</v>
      </c>
      <c r="C3" s="8" t="s">
        <v>9</v>
      </c>
    </row>
    <row r="4" spans="1:3" x14ac:dyDescent="0.35">
      <c r="A4" s="1" t="s">
        <v>14</v>
      </c>
      <c r="B4" s="6">
        <f>(C4/$C$9)</f>
        <v>0.5</v>
      </c>
      <c r="C4" s="7">
        <v>25</v>
      </c>
    </row>
    <row r="5" spans="1:3" x14ac:dyDescent="0.35">
      <c r="A5" s="1" t="s">
        <v>10</v>
      </c>
      <c r="B5" s="6">
        <f t="shared" ref="B5:B7" si="0">(C5/$C$9)</f>
        <v>0.2</v>
      </c>
      <c r="C5" s="7">
        <v>10</v>
      </c>
    </row>
    <row r="6" spans="1:3" x14ac:dyDescent="0.35">
      <c r="A6" s="1" t="s">
        <v>11</v>
      </c>
      <c r="B6" s="6">
        <f t="shared" si="0"/>
        <v>0.3</v>
      </c>
      <c r="C6" s="7">
        <v>15</v>
      </c>
    </row>
    <row r="7" spans="1:3" x14ac:dyDescent="0.35">
      <c r="A7" s="1" t="s">
        <v>12</v>
      </c>
      <c r="B7" s="6">
        <f t="shared" si="0"/>
        <v>0</v>
      </c>
      <c r="C7" s="7">
        <v>0</v>
      </c>
    </row>
    <row r="9" spans="1:3" x14ac:dyDescent="0.35">
      <c r="A9" s="10" t="s">
        <v>13</v>
      </c>
      <c r="B9" s="1"/>
      <c r="C9" s="1">
        <f>SUM(C4:C8)</f>
        <v>50</v>
      </c>
    </row>
    <row r="11" spans="1:3" x14ac:dyDescent="0.35">
      <c r="A11" s="2" t="s">
        <v>21</v>
      </c>
    </row>
  </sheetData>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FF3E44-3749-4D2E-A218-60C2A336FDF6}">
  <dimension ref="A1:H35"/>
  <sheetViews>
    <sheetView topLeftCell="A31" workbookViewId="0">
      <selection activeCell="F39" sqref="F39"/>
    </sheetView>
  </sheetViews>
  <sheetFormatPr defaultRowHeight="14.5" x14ac:dyDescent="0.35"/>
  <cols>
    <col min="1" max="1" width="71.1796875" customWidth="1"/>
    <col min="2" max="2" width="14.54296875" bestFit="1" customWidth="1"/>
    <col min="3" max="3" width="8.54296875" customWidth="1"/>
    <col min="4" max="4" width="8.26953125" customWidth="1"/>
    <col min="5" max="5" width="9.08984375" customWidth="1"/>
    <col min="6" max="6" width="15.26953125" bestFit="1" customWidth="1"/>
    <col min="7" max="7" width="5.7265625" customWidth="1"/>
  </cols>
  <sheetData>
    <row r="1" spans="1:8" s="2" customFormat="1" x14ac:dyDescent="0.35">
      <c r="A1" s="2" t="s">
        <v>108</v>
      </c>
    </row>
    <row r="2" spans="1:8" s="2" customFormat="1" x14ac:dyDescent="0.35">
      <c r="A2" s="2" t="s">
        <v>109</v>
      </c>
    </row>
    <row r="3" spans="1:8" s="2" customFormat="1" x14ac:dyDescent="0.35"/>
    <row r="4" spans="1:8" s="2" customFormat="1" x14ac:dyDescent="0.35">
      <c r="B4" s="30" t="s">
        <v>20</v>
      </c>
    </row>
    <row r="5" spans="1:8" x14ac:dyDescent="0.35">
      <c r="B5" s="25" t="s">
        <v>107</v>
      </c>
      <c r="C5" s="26" t="s">
        <v>110</v>
      </c>
      <c r="D5" s="27" t="s">
        <v>112</v>
      </c>
      <c r="E5" s="28" t="s">
        <v>111</v>
      </c>
      <c r="F5" s="29" t="s">
        <v>113</v>
      </c>
      <c r="H5" s="1" t="s">
        <v>13</v>
      </c>
    </row>
    <row r="6" spans="1:8" x14ac:dyDescent="0.35">
      <c r="A6" s="1" t="s">
        <v>106</v>
      </c>
      <c r="B6" s="7">
        <v>6</v>
      </c>
      <c r="C6" s="7">
        <v>15</v>
      </c>
      <c r="D6" s="7">
        <v>5</v>
      </c>
      <c r="E6" s="7">
        <v>6</v>
      </c>
      <c r="F6" s="7">
        <v>2</v>
      </c>
      <c r="H6" s="1">
        <f>SUM(B6:G6)</f>
        <v>34</v>
      </c>
    </row>
    <row r="7" spans="1:8" x14ac:dyDescent="0.35">
      <c r="A7" s="1" t="s">
        <v>114</v>
      </c>
      <c r="B7" s="7">
        <v>5</v>
      </c>
      <c r="C7" s="7">
        <v>18</v>
      </c>
      <c r="D7" s="7">
        <v>3</v>
      </c>
      <c r="E7" s="7">
        <v>7</v>
      </c>
      <c r="F7" s="7">
        <v>1</v>
      </c>
      <c r="H7" s="1">
        <f>SUM(B7:G7)</f>
        <v>34</v>
      </c>
    </row>
    <row r="8" spans="1:8" x14ac:dyDescent="0.35">
      <c r="A8" s="1" t="s">
        <v>115</v>
      </c>
      <c r="B8" s="7">
        <v>5</v>
      </c>
      <c r="C8" s="7">
        <v>15</v>
      </c>
      <c r="D8" s="7">
        <v>6</v>
      </c>
      <c r="E8" s="7">
        <v>7</v>
      </c>
      <c r="F8" s="7">
        <v>1</v>
      </c>
      <c r="H8" s="1">
        <f t="shared" ref="H8:H17" si="0">SUM(B8:F8)</f>
        <v>34</v>
      </c>
    </row>
    <row r="9" spans="1:8" x14ac:dyDescent="0.35">
      <c r="A9" s="1" t="s">
        <v>116</v>
      </c>
      <c r="B9" s="7">
        <v>6</v>
      </c>
      <c r="C9" s="7">
        <v>10</v>
      </c>
      <c r="D9" s="7">
        <v>8</v>
      </c>
      <c r="E9" s="7">
        <v>9</v>
      </c>
      <c r="F9" s="7">
        <v>1</v>
      </c>
      <c r="H9" s="1">
        <f t="shared" si="0"/>
        <v>34</v>
      </c>
    </row>
    <row r="10" spans="1:8" x14ac:dyDescent="0.35">
      <c r="A10" s="1" t="s">
        <v>117</v>
      </c>
      <c r="B10" s="7">
        <v>5</v>
      </c>
      <c r="C10" s="7">
        <v>18</v>
      </c>
      <c r="D10" s="7">
        <v>3</v>
      </c>
      <c r="E10" s="7">
        <v>7</v>
      </c>
      <c r="F10" s="7">
        <v>1</v>
      </c>
      <c r="H10" s="1">
        <f t="shared" si="0"/>
        <v>34</v>
      </c>
    </row>
    <row r="11" spans="1:8" x14ac:dyDescent="0.35">
      <c r="A11" s="1" t="s">
        <v>118</v>
      </c>
      <c r="B11" s="7">
        <v>6</v>
      </c>
      <c r="C11" s="7">
        <v>15</v>
      </c>
      <c r="D11" s="7">
        <v>5</v>
      </c>
      <c r="E11" s="7">
        <v>6</v>
      </c>
      <c r="F11" s="7">
        <v>2</v>
      </c>
      <c r="H11" s="1">
        <f t="shared" si="0"/>
        <v>34</v>
      </c>
    </row>
    <row r="12" spans="1:8" x14ac:dyDescent="0.35">
      <c r="A12" s="1" t="s">
        <v>119</v>
      </c>
      <c r="B12" s="7">
        <v>6</v>
      </c>
      <c r="C12" s="7">
        <v>10</v>
      </c>
      <c r="D12" s="7">
        <v>11</v>
      </c>
      <c r="E12" s="7">
        <v>5</v>
      </c>
      <c r="F12" s="7">
        <v>2</v>
      </c>
      <c r="H12" s="1">
        <f t="shared" si="0"/>
        <v>34</v>
      </c>
    </row>
    <row r="13" spans="1:8" x14ac:dyDescent="0.35">
      <c r="A13" s="1" t="s">
        <v>120</v>
      </c>
      <c r="B13" s="7">
        <v>3</v>
      </c>
      <c r="C13" s="7">
        <v>12</v>
      </c>
      <c r="D13" s="7">
        <v>10</v>
      </c>
      <c r="E13" s="7">
        <v>8</v>
      </c>
      <c r="F13" s="7">
        <v>1</v>
      </c>
      <c r="H13" s="1">
        <f t="shared" si="0"/>
        <v>34</v>
      </c>
    </row>
    <row r="14" spans="1:8" x14ac:dyDescent="0.35">
      <c r="A14" s="1" t="s">
        <v>121</v>
      </c>
      <c r="B14" s="7">
        <v>6</v>
      </c>
      <c r="C14" s="7">
        <v>15</v>
      </c>
      <c r="D14" s="7">
        <v>5</v>
      </c>
      <c r="E14" s="7">
        <v>6</v>
      </c>
      <c r="F14" s="7">
        <v>2</v>
      </c>
      <c r="H14" s="1">
        <f t="shared" si="0"/>
        <v>34</v>
      </c>
    </row>
    <row r="15" spans="1:8" x14ac:dyDescent="0.35">
      <c r="A15" s="1" t="s">
        <v>122</v>
      </c>
      <c r="B15" s="7">
        <v>10</v>
      </c>
      <c r="C15" s="7">
        <v>9</v>
      </c>
      <c r="D15" s="7">
        <v>7</v>
      </c>
      <c r="E15" s="7">
        <v>7</v>
      </c>
      <c r="F15" s="7">
        <v>1</v>
      </c>
      <c r="H15" s="1">
        <f t="shared" si="0"/>
        <v>34</v>
      </c>
    </row>
    <row r="16" spans="1:8" x14ac:dyDescent="0.35">
      <c r="A16" s="1" t="s">
        <v>123</v>
      </c>
      <c r="B16" s="7">
        <v>4</v>
      </c>
      <c r="C16" s="7">
        <v>19</v>
      </c>
      <c r="D16" s="7">
        <v>2</v>
      </c>
      <c r="E16" s="7">
        <v>8</v>
      </c>
      <c r="F16" s="7">
        <v>1</v>
      </c>
      <c r="H16" s="1">
        <f t="shared" si="0"/>
        <v>34</v>
      </c>
    </row>
    <row r="17" spans="1:8" x14ac:dyDescent="0.35">
      <c r="A17" s="1" t="s">
        <v>135</v>
      </c>
      <c r="B17" s="7">
        <v>6</v>
      </c>
      <c r="C17" s="7">
        <v>15</v>
      </c>
      <c r="D17" s="7">
        <v>5</v>
      </c>
      <c r="E17" s="7">
        <v>6</v>
      </c>
      <c r="F17" s="7">
        <v>2</v>
      </c>
      <c r="H17" s="1">
        <f t="shared" si="0"/>
        <v>34</v>
      </c>
    </row>
    <row r="19" spans="1:8" x14ac:dyDescent="0.35">
      <c r="A19" s="2" t="s">
        <v>99</v>
      </c>
    </row>
    <row r="21" spans="1:8" x14ac:dyDescent="0.35">
      <c r="B21" s="31" t="s">
        <v>8</v>
      </c>
      <c r="C21" s="2"/>
      <c r="D21" s="2"/>
      <c r="E21" s="2"/>
      <c r="F21" s="2"/>
    </row>
    <row r="22" spans="1:8" x14ac:dyDescent="0.35">
      <c r="B22" s="25" t="s">
        <v>107</v>
      </c>
      <c r="C22" s="26" t="s">
        <v>110</v>
      </c>
      <c r="D22" s="27" t="s">
        <v>112</v>
      </c>
      <c r="E22" s="28" t="s">
        <v>111</v>
      </c>
      <c r="F22" s="29" t="s">
        <v>113</v>
      </c>
    </row>
    <row r="23" spans="1:8" x14ac:dyDescent="0.35">
      <c r="A23" s="1" t="s">
        <v>126</v>
      </c>
      <c r="B23" s="6">
        <f>B6/$H$6</f>
        <v>0.17647058823529413</v>
      </c>
      <c r="C23" s="6">
        <f t="shared" ref="C23:F23" si="1">C6/$H$6</f>
        <v>0.44117647058823528</v>
      </c>
      <c r="D23" s="6">
        <f t="shared" si="1"/>
        <v>0.14705882352941177</v>
      </c>
      <c r="E23" s="6">
        <f t="shared" si="1"/>
        <v>0.17647058823529413</v>
      </c>
      <c r="F23" s="6">
        <f t="shared" si="1"/>
        <v>5.8823529411764705E-2</v>
      </c>
    </row>
    <row r="24" spans="1:8" x14ac:dyDescent="0.35">
      <c r="A24" s="1" t="s">
        <v>124</v>
      </c>
      <c r="B24" s="24">
        <f>B7/$H$7</f>
        <v>0.14705882352941177</v>
      </c>
      <c r="C24" s="24">
        <f t="shared" ref="C24:F24" si="2">C7/$H$7</f>
        <v>0.52941176470588236</v>
      </c>
      <c r="D24" s="24">
        <f t="shared" si="2"/>
        <v>8.8235294117647065E-2</v>
      </c>
      <c r="E24" s="24">
        <f t="shared" si="2"/>
        <v>0.20588235294117646</v>
      </c>
      <c r="F24" s="24">
        <f t="shared" si="2"/>
        <v>2.9411764705882353E-2</v>
      </c>
    </row>
    <row r="25" spans="1:8" x14ac:dyDescent="0.35">
      <c r="A25" s="1" t="s">
        <v>125</v>
      </c>
      <c r="B25" s="24">
        <f>B8/$H$8</f>
        <v>0.14705882352941177</v>
      </c>
      <c r="C25" s="24">
        <f t="shared" ref="C25:F25" si="3">C8/$H$8</f>
        <v>0.44117647058823528</v>
      </c>
      <c r="D25" s="24">
        <f t="shared" si="3"/>
        <v>0.17647058823529413</v>
      </c>
      <c r="E25" s="24">
        <f t="shared" si="3"/>
        <v>0.20588235294117646</v>
      </c>
      <c r="F25" s="24">
        <f t="shared" si="3"/>
        <v>2.9411764705882353E-2</v>
      </c>
    </row>
    <row r="26" spans="1:8" x14ac:dyDescent="0.35">
      <c r="A26" s="1" t="s">
        <v>127</v>
      </c>
      <c r="B26" s="24">
        <f>B9/$H$9</f>
        <v>0.17647058823529413</v>
      </c>
      <c r="C26" s="24">
        <f t="shared" ref="C26:F26" si="4">C9/$H$9</f>
        <v>0.29411764705882354</v>
      </c>
      <c r="D26" s="24">
        <f t="shared" si="4"/>
        <v>0.23529411764705882</v>
      </c>
      <c r="E26" s="24">
        <f t="shared" si="4"/>
        <v>0.26470588235294118</v>
      </c>
      <c r="F26" s="24">
        <f t="shared" si="4"/>
        <v>2.9411764705882353E-2</v>
      </c>
    </row>
    <row r="27" spans="1:8" x14ac:dyDescent="0.35">
      <c r="A27" s="1" t="s">
        <v>128</v>
      </c>
      <c r="B27" s="24">
        <f>B10/$H$10</f>
        <v>0.14705882352941177</v>
      </c>
      <c r="C27" s="24">
        <f t="shared" ref="C27:F27" si="5">C10/$H$10</f>
        <v>0.52941176470588236</v>
      </c>
      <c r="D27" s="24">
        <f t="shared" si="5"/>
        <v>8.8235294117647065E-2</v>
      </c>
      <c r="E27" s="24">
        <f t="shared" si="5"/>
        <v>0.20588235294117646</v>
      </c>
      <c r="F27" s="24">
        <f t="shared" si="5"/>
        <v>2.9411764705882353E-2</v>
      </c>
    </row>
    <row r="28" spans="1:8" x14ac:dyDescent="0.35">
      <c r="A28" s="1" t="s">
        <v>130</v>
      </c>
      <c r="B28" s="24">
        <f>B11/$H$11</f>
        <v>0.17647058823529413</v>
      </c>
      <c r="C28" s="24">
        <f t="shared" ref="C28:F28" si="6">C11/$H$11</f>
        <v>0.44117647058823528</v>
      </c>
      <c r="D28" s="24">
        <f t="shared" si="6"/>
        <v>0.14705882352941177</v>
      </c>
      <c r="E28" s="24">
        <f t="shared" si="6"/>
        <v>0.17647058823529413</v>
      </c>
      <c r="F28" s="24">
        <f t="shared" si="6"/>
        <v>5.8823529411764705E-2</v>
      </c>
    </row>
    <row r="29" spans="1:8" x14ac:dyDescent="0.35">
      <c r="A29" s="1" t="s">
        <v>129</v>
      </c>
      <c r="B29" s="24">
        <f>B12/$H$12</f>
        <v>0.17647058823529413</v>
      </c>
      <c r="C29" s="24">
        <f t="shared" ref="C29:F29" si="7">C12/$H$12</f>
        <v>0.29411764705882354</v>
      </c>
      <c r="D29" s="24">
        <f t="shared" si="7"/>
        <v>0.3235294117647059</v>
      </c>
      <c r="E29" s="24">
        <f t="shared" si="7"/>
        <v>0.14705882352941177</v>
      </c>
      <c r="F29" s="24">
        <f t="shared" si="7"/>
        <v>5.8823529411764705E-2</v>
      </c>
    </row>
    <row r="30" spans="1:8" x14ac:dyDescent="0.35">
      <c r="A30" s="1" t="s">
        <v>131</v>
      </c>
      <c r="B30" s="24">
        <f>B13/$H$13</f>
        <v>8.8235294117647065E-2</v>
      </c>
      <c r="C30" s="24">
        <f t="shared" ref="C30:F30" si="8">C13/$H$13</f>
        <v>0.35294117647058826</v>
      </c>
      <c r="D30" s="24">
        <f t="shared" si="8"/>
        <v>0.29411764705882354</v>
      </c>
      <c r="E30" s="24">
        <f t="shared" si="8"/>
        <v>0.23529411764705882</v>
      </c>
      <c r="F30" s="24">
        <f t="shared" si="8"/>
        <v>2.9411764705882353E-2</v>
      </c>
    </row>
    <row r="31" spans="1:8" x14ac:dyDescent="0.35">
      <c r="A31" s="1" t="s">
        <v>121</v>
      </c>
      <c r="B31" s="24">
        <f>B14/$H$14</f>
        <v>0.17647058823529413</v>
      </c>
      <c r="C31" s="24">
        <f t="shared" ref="C31:F31" si="9">C14/$H$14</f>
        <v>0.44117647058823528</v>
      </c>
      <c r="D31" s="24">
        <f t="shared" si="9"/>
        <v>0.14705882352941177</v>
      </c>
      <c r="E31" s="24">
        <f t="shared" si="9"/>
        <v>0.17647058823529413</v>
      </c>
      <c r="F31" s="24">
        <f t="shared" si="9"/>
        <v>5.8823529411764705E-2</v>
      </c>
    </row>
    <row r="32" spans="1:8" x14ac:dyDescent="0.35">
      <c r="A32" s="1" t="s">
        <v>132</v>
      </c>
      <c r="B32" s="24">
        <f>B15/$H$15</f>
        <v>0.29411764705882354</v>
      </c>
      <c r="C32" s="24">
        <f t="shared" ref="C32:F32" si="10">C15/$H$15</f>
        <v>0.26470588235294118</v>
      </c>
      <c r="D32" s="24">
        <f t="shared" si="10"/>
        <v>0.20588235294117646</v>
      </c>
      <c r="E32" s="24">
        <f t="shared" si="10"/>
        <v>0.20588235294117646</v>
      </c>
      <c r="F32" s="24">
        <f t="shared" si="10"/>
        <v>2.9411764705882353E-2</v>
      </c>
    </row>
    <row r="33" spans="1:6" x14ac:dyDescent="0.35">
      <c r="A33" s="1" t="s">
        <v>133</v>
      </c>
      <c r="B33" s="24">
        <f>B16/$H$16</f>
        <v>0.11764705882352941</v>
      </c>
      <c r="C33" s="24">
        <f t="shared" ref="C33:F33" si="11">C16/$H$16</f>
        <v>0.55882352941176472</v>
      </c>
      <c r="D33" s="24">
        <f t="shared" si="11"/>
        <v>5.8823529411764705E-2</v>
      </c>
      <c r="E33" s="24">
        <f t="shared" si="11"/>
        <v>0.23529411764705882</v>
      </c>
      <c r="F33" s="24">
        <f t="shared" si="11"/>
        <v>2.9411764705882353E-2</v>
      </c>
    </row>
    <row r="34" spans="1:6" x14ac:dyDescent="0.35">
      <c r="A34" s="1" t="s">
        <v>134</v>
      </c>
      <c r="B34" s="24">
        <f>B17/$H$17</f>
        <v>0.17647058823529413</v>
      </c>
      <c r="C34" s="24">
        <f t="shared" ref="C34:F34" si="12">C17/$H$17</f>
        <v>0.44117647058823528</v>
      </c>
      <c r="D34" s="24">
        <f t="shared" si="12"/>
        <v>0.14705882352941177</v>
      </c>
      <c r="E34" s="24">
        <f t="shared" si="12"/>
        <v>0.17647058823529413</v>
      </c>
      <c r="F34" s="24">
        <f t="shared" si="12"/>
        <v>5.8823529411764705E-2</v>
      </c>
    </row>
    <row r="35" spans="1:6" s="11" customFormat="1" x14ac:dyDescent="0.35">
      <c r="B35" s="21"/>
      <c r="C35" s="21"/>
      <c r="D35" s="21"/>
      <c r="E35" s="21"/>
      <c r="F35" s="21"/>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8A5BBC-7DEC-4CD5-99CD-58233B81FD3D}">
  <dimension ref="A1:C13"/>
  <sheetViews>
    <sheetView topLeftCell="A10" workbookViewId="0">
      <selection activeCell="E26" sqref="E26"/>
    </sheetView>
  </sheetViews>
  <sheetFormatPr defaultRowHeight="14.5" x14ac:dyDescent="0.35"/>
  <cols>
    <col min="1" max="1" width="55.90625" customWidth="1"/>
    <col min="2" max="2" width="14.54296875" bestFit="1" customWidth="1"/>
    <col min="3" max="3" width="14" bestFit="1" customWidth="1"/>
    <col min="6" max="6" width="15.26953125" bestFit="1" customWidth="1"/>
  </cols>
  <sheetData>
    <row r="1" spans="1:3" s="2" customFormat="1" x14ac:dyDescent="0.35">
      <c r="A1" s="2" t="s">
        <v>139</v>
      </c>
    </row>
    <row r="2" spans="1:3" s="2" customFormat="1" x14ac:dyDescent="0.35">
      <c r="A2" s="2" t="s">
        <v>140</v>
      </c>
    </row>
    <row r="4" spans="1:3" x14ac:dyDescent="0.35">
      <c r="B4" s="1" t="s">
        <v>8</v>
      </c>
      <c r="C4" s="8" t="s">
        <v>9</v>
      </c>
    </row>
    <row r="5" spans="1:3" x14ac:dyDescent="0.35">
      <c r="A5" s="32" t="s">
        <v>107</v>
      </c>
      <c r="B5" s="6">
        <f>C5/$C$11</f>
        <v>0.23529411764705882</v>
      </c>
      <c r="C5" s="7">
        <v>12</v>
      </c>
    </row>
    <row r="6" spans="1:3" x14ac:dyDescent="0.35">
      <c r="A6" s="32" t="s">
        <v>110</v>
      </c>
      <c r="B6" s="6">
        <f t="shared" ref="B6:B9" si="0">C6/$C$11</f>
        <v>0.11764705882352941</v>
      </c>
      <c r="C6" s="7">
        <v>6</v>
      </c>
    </row>
    <row r="7" spans="1:3" x14ac:dyDescent="0.35">
      <c r="A7" s="32" t="s">
        <v>112</v>
      </c>
      <c r="B7" s="6">
        <f t="shared" si="0"/>
        <v>0.23529411764705882</v>
      </c>
      <c r="C7" s="7">
        <v>12</v>
      </c>
    </row>
    <row r="8" spans="1:3" x14ac:dyDescent="0.35">
      <c r="A8" s="32" t="s">
        <v>111</v>
      </c>
      <c r="B8" s="6">
        <f t="shared" si="0"/>
        <v>0.27450980392156865</v>
      </c>
      <c r="C8" s="7">
        <v>14</v>
      </c>
    </row>
    <row r="9" spans="1:3" x14ac:dyDescent="0.35">
      <c r="A9" s="32" t="s">
        <v>113</v>
      </c>
      <c r="B9" s="6">
        <f t="shared" si="0"/>
        <v>0.13725490196078433</v>
      </c>
      <c r="C9" s="7">
        <v>7</v>
      </c>
    </row>
    <row r="11" spans="1:3" x14ac:dyDescent="0.35">
      <c r="A11" s="1" t="s">
        <v>13</v>
      </c>
      <c r="B11" s="1"/>
      <c r="C11" s="1">
        <f>SUM(C5:C10)</f>
        <v>51</v>
      </c>
    </row>
    <row r="13" spans="1:3" x14ac:dyDescent="0.35">
      <c r="A13" s="2" t="s">
        <v>21</v>
      </c>
    </row>
  </sheetData>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F60B37-4FF6-4A93-8D23-1138AB2F29AD}">
  <dimension ref="A1:C14"/>
  <sheetViews>
    <sheetView topLeftCell="A10" workbookViewId="0">
      <selection activeCell="A29" sqref="A29"/>
    </sheetView>
  </sheetViews>
  <sheetFormatPr defaultRowHeight="14.5" x14ac:dyDescent="0.35"/>
  <cols>
    <col min="1" max="1" width="98.6328125" bestFit="1" customWidth="1"/>
    <col min="2" max="2" width="10" bestFit="1" customWidth="1"/>
    <col min="3" max="3" width="14.08984375" bestFit="1" customWidth="1"/>
  </cols>
  <sheetData>
    <row r="1" spans="1:3" s="2" customFormat="1" x14ac:dyDescent="0.35">
      <c r="A1" s="2" t="s">
        <v>136</v>
      </c>
    </row>
    <row r="3" spans="1:3" x14ac:dyDescent="0.35">
      <c r="B3" s="1" t="s">
        <v>8</v>
      </c>
      <c r="C3" s="8" t="s">
        <v>9</v>
      </c>
    </row>
    <row r="4" spans="1:3" x14ac:dyDescent="0.35">
      <c r="A4" s="1" t="s">
        <v>34</v>
      </c>
      <c r="B4" s="6">
        <f>C4/$C$12</f>
        <v>0.30769230769230771</v>
      </c>
      <c r="C4" s="7">
        <v>12</v>
      </c>
    </row>
    <row r="5" spans="1:3" x14ac:dyDescent="0.35">
      <c r="A5" s="1" t="s">
        <v>138</v>
      </c>
      <c r="B5" s="6">
        <f t="shared" ref="B5:B10" si="0">C5/$C$12</f>
        <v>0.35897435897435898</v>
      </c>
      <c r="C5" s="7">
        <v>14</v>
      </c>
    </row>
    <row r="6" spans="1:3" x14ac:dyDescent="0.35">
      <c r="A6" s="1" t="s">
        <v>35</v>
      </c>
      <c r="B6" s="6">
        <f t="shared" si="0"/>
        <v>5.128205128205128E-2</v>
      </c>
      <c r="C6" s="7">
        <v>2</v>
      </c>
    </row>
    <row r="7" spans="1:3" x14ac:dyDescent="0.35">
      <c r="A7" s="1" t="s">
        <v>36</v>
      </c>
      <c r="B7" s="6">
        <f t="shared" si="0"/>
        <v>2.564102564102564E-2</v>
      </c>
      <c r="C7" s="7">
        <v>1</v>
      </c>
    </row>
    <row r="8" spans="1:3" x14ac:dyDescent="0.35">
      <c r="A8" s="1" t="s">
        <v>40</v>
      </c>
      <c r="B8" s="6">
        <f t="shared" si="0"/>
        <v>0.10256410256410256</v>
      </c>
      <c r="C8" s="7">
        <v>4</v>
      </c>
    </row>
    <row r="9" spans="1:3" x14ac:dyDescent="0.35">
      <c r="A9" s="1" t="s">
        <v>39</v>
      </c>
      <c r="B9" s="6">
        <f t="shared" si="0"/>
        <v>5.128205128205128E-2</v>
      </c>
      <c r="C9" s="7">
        <v>2</v>
      </c>
    </row>
    <row r="10" spans="1:3" x14ac:dyDescent="0.35">
      <c r="A10" s="1" t="s">
        <v>137</v>
      </c>
      <c r="B10" s="6">
        <f t="shared" si="0"/>
        <v>0.10256410256410256</v>
      </c>
      <c r="C10" s="7">
        <v>4</v>
      </c>
    </row>
    <row r="12" spans="1:3" x14ac:dyDescent="0.35">
      <c r="A12" s="1" t="s">
        <v>13</v>
      </c>
      <c r="B12" s="1"/>
      <c r="C12" s="1">
        <f>SUM(C4:C11)</f>
        <v>39</v>
      </c>
    </row>
    <row r="14" spans="1:3" x14ac:dyDescent="0.35">
      <c r="A14" s="2" t="s">
        <v>21</v>
      </c>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17499A-50A3-4E59-9DD6-E657D0CA6B0E}">
  <dimension ref="A1:C9"/>
  <sheetViews>
    <sheetView topLeftCell="A7" workbookViewId="0">
      <selection activeCell="J21" sqref="J21"/>
    </sheetView>
  </sheetViews>
  <sheetFormatPr defaultRowHeight="14.5" x14ac:dyDescent="0.35"/>
  <cols>
    <col min="2" max="2" width="10" bestFit="1" customWidth="1"/>
    <col min="3" max="3" width="14" bestFit="1" customWidth="1"/>
  </cols>
  <sheetData>
    <row r="1" spans="1:3" ht="15.5" x14ac:dyDescent="0.35">
      <c r="A1" s="33" t="s">
        <v>141</v>
      </c>
    </row>
    <row r="3" spans="1:3" x14ac:dyDescent="0.35">
      <c r="B3" s="1" t="s">
        <v>8</v>
      </c>
      <c r="C3" s="8" t="s">
        <v>9</v>
      </c>
    </row>
    <row r="4" spans="1:3" x14ac:dyDescent="0.35">
      <c r="A4" s="1" t="s">
        <v>142</v>
      </c>
      <c r="B4" s="6">
        <f>C4/$C$7</f>
        <v>0.46666666666666667</v>
      </c>
      <c r="C4" s="7">
        <v>21</v>
      </c>
    </row>
    <row r="5" spans="1:3" x14ac:dyDescent="0.35">
      <c r="A5" s="1" t="s">
        <v>143</v>
      </c>
      <c r="B5" s="6">
        <f>C5/$C$7</f>
        <v>0.53333333333333333</v>
      </c>
      <c r="C5" s="7">
        <v>24</v>
      </c>
    </row>
    <row r="7" spans="1:3" x14ac:dyDescent="0.35">
      <c r="A7" s="1" t="s">
        <v>13</v>
      </c>
      <c r="B7" s="1"/>
      <c r="C7" s="1">
        <f>SUM(C4:C6)</f>
        <v>45</v>
      </c>
    </row>
    <row r="9" spans="1:3" x14ac:dyDescent="0.35">
      <c r="A9" s="2" t="s">
        <v>21</v>
      </c>
    </row>
  </sheetData>
  <pageMargins left="0.7" right="0.7" top="0.75" bottom="0.75" header="0.3" footer="0.3"/>
  <pageSetup paperSize="9"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90AC7A-40BC-4290-8AF3-25B49EDA168B}">
  <dimension ref="A1:C11"/>
  <sheetViews>
    <sheetView topLeftCell="A10" workbookViewId="0">
      <selection activeCell="C24" sqref="C24"/>
    </sheetView>
  </sheetViews>
  <sheetFormatPr defaultRowHeight="14.5" x14ac:dyDescent="0.35"/>
  <cols>
    <col min="1" max="1" width="95.453125" bestFit="1" customWidth="1"/>
    <col min="2" max="2" width="10.453125" bestFit="1" customWidth="1"/>
    <col min="3" max="3" width="14" bestFit="1" customWidth="1"/>
  </cols>
  <sheetData>
    <row r="1" spans="1:3" s="2" customFormat="1" x14ac:dyDescent="0.35">
      <c r="A1" s="2" t="s">
        <v>144</v>
      </c>
    </row>
    <row r="3" spans="1:3" x14ac:dyDescent="0.35">
      <c r="B3" s="1" t="s">
        <v>149</v>
      </c>
      <c r="C3" s="8" t="s">
        <v>9</v>
      </c>
    </row>
    <row r="4" spans="1:3" x14ac:dyDescent="0.35">
      <c r="A4" s="1" t="s">
        <v>145</v>
      </c>
      <c r="B4" s="6">
        <f>C4/$C$9</f>
        <v>8.8888888888888892E-2</v>
      </c>
      <c r="C4" s="7">
        <v>4</v>
      </c>
    </row>
    <row r="5" spans="1:3" x14ac:dyDescent="0.35">
      <c r="A5" s="1" t="s">
        <v>146</v>
      </c>
      <c r="B5" s="6">
        <f t="shared" ref="B5:B7" si="0">C5/$C$9</f>
        <v>0.33333333333333331</v>
      </c>
      <c r="C5" s="7">
        <v>15</v>
      </c>
    </row>
    <row r="6" spans="1:3" x14ac:dyDescent="0.35">
      <c r="A6" s="1" t="s">
        <v>147</v>
      </c>
      <c r="B6" s="6">
        <f t="shared" si="0"/>
        <v>0.42222222222222222</v>
      </c>
      <c r="C6" s="7">
        <v>19</v>
      </c>
    </row>
    <row r="7" spans="1:3" x14ac:dyDescent="0.35">
      <c r="A7" s="1" t="s">
        <v>148</v>
      </c>
      <c r="B7" s="6">
        <f t="shared" si="0"/>
        <v>0.15555555555555556</v>
      </c>
      <c r="C7" s="7">
        <v>7</v>
      </c>
    </row>
    <row r="9" spans="1:3" x14ac:dyDescent="0.35">
      <c r="A9" s="1" t="s">
        <v>13</v>
      </c>
      <c r="B9" s="1"/>
      <c r="C9" s="1">
        <f>SUM(C4:C8)</f>
        <v>45</v>
      </c>
    </row>
    <row r="11" spans="1:3" x14ac:dyDescent="0.35">
      <c r="A11" s="2" t="s">
        <v>21</v>
      </c>
    </row>
  </sheetData>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14577-DFDF-4BBE-A2A1-FBF2D9193EE0}">
  <dimension ref="A1:C14"/>
  <sheetViews>
    <sheetView topLeftCell="A10" workbookViewId="0">
      <selection activeCell="A29" sqref="A29"/>
    </sheetView>
  </sheetViews>
  <sheetFormatPr defaultRowHeight="14.5" x14ac:dyDescent="0.35"/>
  <cols>
    <col min="1" max="1" width="119.08984375" bestFit="1" customWidth="1"/>
    <col min="2" max="2" width="10" bestFit="1" customWidth="1"/>
    <col min="3" max="3" width="14" bestFit="1" customWidth="1"/>
  </cols>
  <sheetData>
    <row r="1" spans="1:3" s="2" customFormat="1" x14ac:dyDescent="0.35">
      <c r="A1" s="2" t="s">
        <v>150</v>
      </c>
    </row>
    <row r="3" spans="1:3" x14ac:dyDescent="0.35">
      <c r="B3" s="1" t="s">
        <v>8</v>
      </c>
      <c r="C3" s="8" t="s">
        <v>9</v>
      </c>
    </row>
    <row r="4" spans="1:3" x14ac:dyDescent="0.35">
      <c r="A4" s="1" t="s">
        <v>34</v>
      </c>
      <c r="B4" s="6">
        <f>C4/$C$12</f>
        <v>6.3829787234042548E-2</v>
      </c>
      <c r="C4" s="7">
        <v>3</v>
      </c>
    </row>
    <row r="5" spans="1:3" x14ac:dyDescent="0.35">
      <c r="A5" s="1" t="s">
        <v>138</v>
      </c>
      <c r="B5" s="6">
        <f t="shared" ref="B5:B10" si="0">C5/$C$12</f>
        <v>4.2553191489361701E-2</v>
      </c>
      <c r="C5" s="7">
        <v>2</v>
      </c>
    </row>
    <row r="6" spans="1:3" x14ac:dyDescent="0.35">
      <c r="A6" s="1" t="s">
        <v>35</v>
      </c>
      <c r="B6" s="6">
        <f t="shared" si="0"/>
        <v>0.40425531914893614</v>
      </c>
      <c r="C6" s="7">
        <v>19</v>
      </c>
    </row>
    <row r="7" spans="1:3" x14ac:dyDescent="0.35">
      <c r="A7" s="1" t="s">
        <v>36</v>
      </c>
      <c r="B7" s="6">
        <f t="shared" si="0"/>
        <v>8.5106382978723402E-2</v>
      </c>
      <c r="C7" s="7">
        <v>4</v>
      </c>
    </row>
    <row r="8" spans="1:3" x14ac:dyDescent="0.35">
      <c r="A8" s="1" t="s">
        <v>40</v>
      </c>
      <c r="B8" s="6">
        <f t="shared" si="0"/>
        <v>0.14893617021276595</v>
      </c>
      <c r="C8" s="7">
        <v>7</v>
      </c>
    </row>
    <row r="9" spans="1:3" x14ac:dyDescent="0.35">
      <c r="A9" s="1" t="s">
        <v>39</v>
      </c>
      <c r="B9" s="6">
        <f t="shared" si="0"/>
        <v>8.5106382978723402E-2</v>
      </c>
      <c r="C9" s="7">
        <v>4</v>
      </c>
    </row>
    <row r="10" spans="1:3" x14ac:dyDescent="0.35">
      <c r="A10" s="1" t="s">
        <v>151</v>
      </c>
      <c r="B10" s="6">
        <f t="shared" si="0"/>
        <v>0.1702127659574468</v>
      </c>
      <c r="C10" s="7">
        <v>8</v>
      </c>
    </row>
    <row r="12" spans="1:3" x14ac:dyDescent="0.35">
      <c r="A12" s="1" t="s">
        <v>13</v>
      </c>
      <c r="B12" s="1"/>
      <c r="C12" s="1">
        <f>SUM(C4:C11)</f>
        <v>47</v>
      </c>
    </row>
    <row r="14" spans="1:3" x14ac:dyDescent="0.35">
      <c r="A14" s="2" t="s">
        <v>21</v>
      </c>
    </row>
  </sheetData>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BFD490-0E19-4829-ABA2-5012CC0C26D7}">
  <dimension ref="A1:G32"/>
  <sheetViews>
    <sheetView topLeftCell="A28" workbookViewId="0">
      <selection activeCell="A46" sqref="A46"/>
    </sheetView>
  </sheetViews>
  <sheetFormatPr defaultRowHeight="14.5" x14ac:dyDescent="0.35"/>
  <cols>
    <col min="1" max="1" width="87.6328125" customWidth="1"/>
    <col min="2" max="3" width="14.36328125" customWidth="1"/>
    <col min="4" max="4" width="7.453125" bestFit="1" customWidth="1"/>
    <col min="5" max="5" width="14.6328125" bestFit="1" customWidth="1"/>
    <col min="6" max="6" width="17.26953125" bestFit="1" customWidth="1"/>
  </cols>
  <sheetData>
    <row r="1" spans="1:7" s="2" customFormat="1" x14ac:dyDescent="0.35">
      <c r="A1" s="2" t="s">
        <v>154</v>
      </c>
    </row>
    <row r="2" spans="1:7" s="2" customFormat="1" x14ac:dyDescent="0.35">
      <c r="A2" s="2" t="s">
        <v>155</v>
      </c>
    </row>
    <row r="3" spans="1:7" x14ac:dyDescent="0.35">
      <c r="B3" s="8" t="s">
        <v>9</v>
      </c>
      <c r="G3" s="1" t="s">
        <v>13</v>
      </c>
    </row>
    <row r="4" spans="1:7" x14ac:dyDescent="0.35">
      <c r="A4" s="1"/>
      <c r="B4" s="34" t="s">
        <v>152</v>
      </c>
      <c r="C4" s="35" t="s">
        <v>156</v>
      </c>
      <c r="D4" s="36" t="s">
        <v>159</v>
      </c>
      <c r="E4" s="38" t="s">
        <v>157</v>
      </c>
      <c r="F4" s="37" t="s">
        <v>158</v>
      </c>
      <c r="G4" s="1"/>
    </row>
    <row r="5" spans="1:7" x14ac:dyDescent="0.35">
      <c r="A5" s="1" t="s">
        <v>153</v>
      </c>
      <c r="B5" s="7">
        <v>4</v>
      </c>
      <c r="C5" s="7">
        <v>7</v>
      </c>
      <c r="D5" s="7">
        <v>6</v>
      </c>
      <c r="E5" s="7">
        <v>19</v>
      </c>
      <c r="F5" s="39">
        <v>7</v>
      </c>
      <c r="G5" s="1">
        <f>SUM(B5:F5)</f>
        <v>43</v>
      </c>
    </row>
    <row r="6" spans="1:7" x14ac:dyDescent="0.35">
      <c r="A6" s="1" t="s">
        <v>160</v>
      </c>
      <c r="B6" s="7">
        <v>5</v>
      </c>
      <c r="C6" s="7">
        <v>5</v>
      </c>
      <c r="D6" s="7">
        <v>7</v>
      </c>
      <c r="E6" s="7">
        <v>20</v>
      </c>
      <c r="F6" s="39">
        <v>6</v>
      </c>
      <c r="G6" s="1">
        <f>SUM(B6:F6)</f>
        <v>43</v>
      </c>
    </row>
    <row r="7" spans="1:7" x14ac:dyDescent="0.35">
      <c r="A7" s="1" t="s">
        <v>161</v>
      </c>
      <c r="B7" s="7">
        <v>6</v>
      </c>
      <c r="C7" s="7">
        <v>18</v>
      </c>
      <c r="D7" s="7">
        <v>2</v>
      </c>
      <c r="E7" s="7">
        <v>7</v>
      </c>
      <c r="F7" s="39">
        <v>10</v>
      </c>
      <c r="G7" s="1">
        <f>SUM(B7:F7)</f>
        <v>43</v>
      </c>
    </row>
    <row r="8" spans="1:7" x14ac:dyDescent="0.35">
      <c r="A8" s="1" t="s">
        <v>162</v>
      </c>
      <c r="B8" s="7">
        <v>3</v>
      </c>
      <c r="C8" s="7">
        <v>7</v>
      </c>
      <c r="D8" s="7">
        <v>2</v>
      </c>
      <c r="E8" s="7">
        <v>26</v>
      </c>
      <c r="F8" s="39">
        <v>5</v>
      </c>
      <c r="G8" s="1">
        <f>SUM(B8:F8)</f>
        <v>43</v>
      </c>
    </row>
    <row r="9" spans="1:7" x14ac:dyDescent="0.35">
      <c r="A9" s="1" t="s">
        <v>163</v>
      </c>
      <c r="B9" s="7">
        <v>1</v>
      </c>
      <c r="C9" s="7">
        <v>4</v>
      </c>
      <c r="D9" s="7">
        <v>2</v>
      </c>
      <c r="E9" s="7">
        <v>14</v>
      </c>
      <c r="F9" s="39">
        <v>22</v>
      </c>
      <c r="G9" s="1">
        <f>SUM(B9:F9)</f>
        <v>43</v>
      </c>
    </row>
    <row r="10" spans="1:7" x14ac:dyDescent="0.35">
      <c r="A10" s="1" t="s">
        <v>164</v>
      </c>
      <c r="B10" s="7">
        <v>16</v>
      </c>
      <c r="C10" s="7">
        <v>15</v>
      </c>
      <c r="D10" s="7">
        <v>3</v>
      </c>
      <c r="E10" s="7">
        <v>5</v>
      </c>
      <c r="F10" s="39">
        <v>4</v>
      </c>
      <c r="G10" s="1">
        <f t="shared" ref="G10:G15" si="0">SUM(B10:F10)</f>
        <v>43</v>
      </c>
    </row>
    <row r="11" spans="1:7" x14ac:dyDescent="0.35">
      <c r="A11" s="1" t="s">
        <v>165</v>
      </c>
      <c r="B11" s="7">
        <v>9</v>
      </c>
      <c r="C11" s="7">
        <v>21</v>
      </c>
      <c r="D11" s="7">
        <v>4</v>
      </c>
      <c r="E11" s="7">
        <v>7</v>
      </c>
      <c r="F11" s="39">
        <v>2</v>
      </c>
      <c r="G11" s="1">
        <f t="shared" si="0"/>
        <v>43</v>
      </c>
    </row>
    <row r="12" spans="1:7" x14ac:dyDescent="0.35">
      <c r="A12" s="1" t="s">
        <v>166</v>
      </c>
      <c r="B12" s="7">
        <v>5</v>
      </c>
      <c r="C12" s="7">
        <v>12</v>
      </c>
      <c r="D12" s="7">
        <v>3</v>
      </c>
      <c r="E12" s="7">
        <v>19</v>
      </c>
      <c r="F12" s="39">
        <v>4</v>
      </c>
      <c r="G12" s="1">
        <f t="shared" si="0"/>
        <v>43</v>
      </c>
    </row>
    <row r="13" spans="1:7" x14ac:dyDescent="0.35">
      <c r="A13" s="1" t="s">
        <v>167</v>
      </c>
      <c r="B13" s="7">
        <v>6</v>
      </c>
      <c r="C13" s="7">
        <v>13</v>
      </c>
      <c r="D13" s="7">
        <v>5</v>
      </c>
      <c r="E13" s="7">
        <v>14</v>
      </c>
      <c r="F13" s="39">
        <v>5</v>
      </c>
      <c r="G13" s="1">
        <f t="shared" si="0"/>
        <v>43</v>
      </c>
    </row>
    <row r="14" spans="1:7" x14ac:dyDescent="0.35">
      <c r="A14" s="1" t="s">
        <v>168</v>
      </c>
      <c r="B14" s="7">
        <v>4</v>
      </c>
      <c r="C14" s="7">
        <v>5</v>
      </c>
      <c r="D14" s="7">
        <v>3</v>
      </c>
      <c r="E14" s="7">
        <v>24</v>
      </c>
      <c r="F14" s="39">
        <v>7</v>
      </c>
      <c r="G14" s="1">
        <f t="shared" si="0"/>
        <v>43</v>
      </c>
    </row>
    <row r="15" spans="1:7" x14ac:dyDescent="0.35">
      <c r="A15" s="1" t="s">
        <v>169</v>
      </c>
      <c r="B15" s="7">
        <v>11</v>
      </c>
      <c r="C15" s="7">
        <v>17</v>
      </c>
      <c r="D15" s="7">
        <v>3</v>
      </c>
      <c r="E15" s="7">
        <v>8</v>
      </c>
      <c r="F15" s="39">
        <v>4</v>
      </c>
      <c r="G15" s="1">
        <f t="shared" si="0"/>
        <v>43</v>
      </c>
    </row>
    <row r="17" spans="1:6" x14ac:dyDescent="0.35">
      <c r="A17" s="2" t="s">
        <v>99</v>
      </c>
    </row>
    <row r="18" spans="1:6" x14ac:dyDescent="0.35">
      <c r="A18" s="2"/>
    </row>
    <row r="19" spans="1:6" x14ac:dyDescent="0.35">
      <c r="A19" s="2"/>
      <c r="B19" s="10" t="s">
        <v>8</v>
      </c>
    </row>
    <row r="20" spans="1:6" x14ac:dyDescent="0.35">
      <c r="B20" s="34" t="s">
        <v>152</v>
      </c>
      <c r="C20" s="35" t="s">
        <v>156</v>
      </c>
      <c r="D20" s="36" t="s">
        <v>159</v>
      </c>
      <c r="E20" s="38" t="s">
        <v>157</v>
      </c>
      <c r="F20" s="37" t="s">
        <v>158</v>
      </c>
    </row>
    <row r="21" spans="1:6" x14ac:dyDescent="0.35">
      <c r="A21" s="1" t="s">
        <v>153</v>
      </c>
      <c r="B21" s="6">
        <f>B5/$G$5</f>
        <v>9.3023255813953487E-2</v>
      </c>
      <c r="C21" s="6">
        <f t="shared" ref="C21:F21" si="1">C5/$G$5</f>
        <v>0.16279069767441862</v>
      </c>
      <c r="D21" s="6">
        <f t="shared" si="1"/>
        <v>0.13953488372093023</v>
      </c>
      <c r="E21" s="6">
        <f t="shared" si="1"/>
        <v>0.44186046511627908</v>
      </c>
      <c r="F21" s="6">
        <f t="shared" si="1"/>
        <v>0.16279069767441862</v>
      </c>
    </row>
    <row r="22" spans="1:6" x14ac:dyDescent="0.35">
      <c r="A22" s="1" t="s">
        <v>160</v>
      </c>
      <c r="B22" s="6">
        <f>B6/$G$6</f>
        <v>0.11627906976744186</v>
      </c>
      <c r="C22" s="6">
        <f t="shared" ref="C22:F22" si="2">C6/$G$6</f>
        <v>0.11627906976744186</v>
      </c>
      <c r="D22" s="6">
        <f t="shared" si="2"/>
        <v>0.16279069767441862</v>
      </c>
      <c r="E22" s="6">
        <f t="shared" si="2"/>
        <v>0.46511627906976744</v>
      </c>
      <c r="F22" s="6">
        <f t="shared" si="2"/>
        <v>0.13953488372093023</v>
      </c>
    </row>
    <row r="23" spans="1:6" x14ac:dyDescent="0.35">
      <c r="A23" s="1" t="s">
        <v>161</v>
      </c>
      <c r="B23" s="6">
        <f>B7/$G$7</f>
        <v>0.13953488372093023</v>
      </c>
      <c r="C23" s="6">
        <f t="shared" ref="C23:F23" si="3">C7/$G$7</f>
        <v>0.41860465116279072</v>
      </c>
      <c r="D23" s="6">
        <f t="shared" si="3"/>
        <v>4.6511627906976744E-2</v>
      </c>
      <c r="E23" s="6">
        <f t="shared" si="3"/>
        <v>0.16279069767441862</v>
      </c>
      <c r="F23" s="6">
        <f t="shared" si="3"/>
        <v>0.23255813953488372</v>
      </c>
    </row>
    <row r="24" spans="1:6" x14ac:dyDescent="0.35">
      <c r="A24" s="1" t="s">
        <v>162</v>
      </c>
      <c r="B24" s="6">
        <f>B8/$G$8</f>
        <v>6.9767441860465115E-2</v>
      </c>
      <c r="C24" s="6">
        <f t="shared" ref="C24:F24" si="4">C8/$G$8</f>
        <v>0.16279069767441862</v>
      </c>
      <c r="D24" s="6">
        <f t="shared" si="4"/>
        <v>4.6511627906976744E-2</v>
      </c>
      <c r="E24" s="6">
        <f t="shared" si="4"/>
        <v>0.60465116279069764</v>
      </c>
      <c r="F24" s="6">
        <f t="shared" si="4"/>
        <v>0.11627906976744186</v>
      </c>
    </row>
    <row r="25" spans="1:6" x14ac:dyDescent="0.35">
      <c r="A25" s="1" t="s">
        <v>163</v>
      </c>
      <c r="B25" s="6">
        <f>B9/$G$9</f>
        <v>2.3255813953488372E-2</v>
      </c>
      <c r="C25" s="6">
        <f t="shared" ref="C25:F25" si="5">C9/$G$9</f>
        <v>9.3023255813953487E-2</v>
      </c>
      <c r="D25" s="6">
        <f t="shared" si="5"/>
        <v>4.6511627906976744E-2</v>
      </c>
      <c r="E25" s="6">
        <f t="shared" si="5"/>
        <v>0.32558139534883723</v>
      </c>
      <c r="F25" s="6">
        <f t="shared" si="5"/>
        <v>0.51162790697674421</v>
      </c>
    </row>
    <row r="26" spans="1:6" x14ac:dyDescent="0.35">
      <c r="A26" s="1" t="s">
        <v>164</v>
      </c>
      <c r="B26" s="6">
        <f>B10/$G$10</f>
        <v>0.37209302325581395</v>
      </c>
      <c r="C26" s="6">
        <f t="shared" ref="C26:F26" si="6">C10/$G$10</f>
        <v>0.34883720930232559</v>
      </c>
      <c r="D26" s="6">
        <f t="shared" si="6"/>
        <v>6.9767441860465115E-2</v>
      </c>
      <c r="E26" s="6">
        <f t="shared" si="6"/>
        <v>0.11627906976744186</v>
      </c>
      <c r="F26" s="6">
        <f t="shared" si="6"/>
        <v>9.3023255813953487E-2</v>
      </c>
    </row>
    <row r="27" spans="1:6" x14ac:dyDescent="0.35">
      <c r="A27" s="1" t="s">
        <v>165</v>
      </c>
      <c r="B27" s="6">
        <f>B11/$G$11</f>
        <v>0.20930232558139536</v>
      </c>
      <c r="C27" s="6">
        <f t="shared" ref="C27:F27" si="7">C11/$G$11</f>
        <v>0.48837209302325579</v>
      </c>
      <c r="D27" s="6">
        <f t="shared" si="7"/>
        <v>9.3023255813953487E-2</v>
      </c>
      <c r="E27" s="6">
        <f t="shared" si="7"/>
        <v>0.16279069767441862</v>
      </c>
      <c r="F27" s="6">
        <f t="shared" si="7"/>
        <v>4.6511627906976744E-2</v>
      </c>
    </row>
    <row r="28" spans="1:6" x14ac:dyDescent="0.35">
      <c r="A28" s="1" t="s">
        <v>166</v>
      </c>
      <c r="B28" s="6">
        <f>B12/$G$12</f>
        <v>0.11627906976744186</v>
      </c>
      <c r="C28" s="6">
        <f t="shared" ref="C28:F28" si="8">C12/$G$12</f>
        <v>0.27906976744186046</v>
      </c>
      <c r="D28" s="6">
        <f t="shared" si="8"/>
        <v>6.9767441860465115E-2</v>
      </c>
      <c r="E28" s="6">
        <f t="shared" si="8"/>
        <v>0.44186046511627908</v>
      </c>
      <c r="F28" s="6">
        <f t="shared" si="8"/>
        <v>9.3023255813953487E-2</v>
      </c>
    </row>
    <row r="29" spans="1:6" x14ac:dyDescent="0.35">
      <c r="A29" s="1" t="s">
        <v>167</v>
      </c>
      <c r="B29" s="6">
        <f>B13/$G$13</f>
        <v>0.13953488372093023</v>
      </c>
      <c r="C29" s="6">
        <f t="shared" ref="C29:F29" si="9">C13/$G$13</f>
        <v>0.30232558139534882</v>
      </c>
      <c r="D29" s="6">
        <f t="shared" si="9"/>
        <v>0.11627906976744186</v>
      </c>
      <c r="E29" s="6">
        <f t="shared" si="9"/>
        <v>0.32558139534883723</v>
      </c>
      <c r="F29" s="6">
        <f t="shared" si="9"/>
        <v>0.11627906976744186</v>
      </c>
    </row>
    <row r="30" spans="1:6" x14ac:dyDescent="0.35">
      <c r="A30" s="1" t="s">
        <v>168</v>
      </c>
      <c r="B30" s="6">
        <f>B14/$G$14</f>
        <v>9.3023255813953487E-2</v>
      </c>
      <c r="C30" s="6">
        <f t="shared" ref="C30:F30" si="10">C14/$G$14</f>
        <v>0.11627906976744186</v>
      </c>
      <c r="D30" s="6">
        <f t="shared" si="10"/>
        <v>6.9767441860465115E-2</v>
      </c>
      <c r="E30" s="6">
        <f t="shared" si="10"/>
        <v>0.55813953488372092</v>
      </c>
      <c r="F30" s="6">
        <f t="shared" si="10"/>
        <v>0.16279069767441862</v>
      </c>
    </row>
    <row r="31" spans="1:6" x14ac:dyDescent="0.35">
      <c r="A31" s="1" t="s">
        <v>169</v>
      </c>
      <c r="B31" s="6">
        <f>B15/$G$15</f>
        <v>0.2558139534883721</v>
      </c>
      <c r="C31" s="6">
        <f t="shared" ref="C31:F31" si="11">C15/$G$15</f>
        <v>0.39534883720930231</v>
      </c>
      <c r="D31" s="6">
        <f t="shared" si="11"/>
        <v>6.9767441860465115E-2</v>
      </c>
      <c r="E31" s="6">
        <f t="shared" si="11"/>
        <v>0.18604651162790697</v>
      </c>
      <c r="F31" s="6">
        <f t="shared" si="11"/>
        <v>9.3023255813953487E-2</v>
      </c>
    </row>
    <row r="32" spans="1:6" s="11" customFormat="1" x14ac:dyDescent="0.35">
      <c r="B32" s="21"/>
      <c r="C32" s="21"/>
      <c r="D32" s="21"/>
      <c r="E32" s="21"/>
      <c r="F32" s="21"/>
    </row>
  </sheetData>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EAA614-1FE4-4EB3-A45B-8942340BF732}">
  <dimension ref="A1:C16"/>
  <sheetViews>
    <sheetView topLeftCell="A13" workbookViewId="0">
      <selection activeCell="D21" sqref="D21"/>
    </sheetView>
  </sheetViews>
  <sheetFormatPr defaultRowHeight="14.5" x14ac:dyDescent="0.35"/>
  <cols>
    <col min="1" max="1" width="65.54296875" bestFit="1" customWidth="1"/>
    <col min="2" max="2" width="10" bestFit="1" customWidth="1"/>
    <col min="3" max="3" width="14" bestFit="1" customWidth="1"/>
  </cols>
  <sheetData>
    <row r="1" spans="1:3" s="2" customFormat="1" x14ac:dyDescent="0.35">
      <c r="A1" s="2" t="s">
        <v>178</v>
      </c>
    </row>
    <row r="2" spans="1:3" s="2" customFormat="1" x14ac:dyDescent="0.35">
      <c r="A2" s="2" t="s">
        <v>179</v>
      </c>
    </row>
    <row r="3" spans="1:3" s="2" customFormat="1" x14ac:dyDescent="0.35"/>
    <row r="4" spans="1:3" x14ac:dyDescent="0.35">
      <c r="B4" s="1" t="s">
        <v>8</v>
      </c>
      <c r="C4" s="8" t="s">
        <v>9</v>
      </c>
    </row>
    <row r="5" spans="1:3" x14ac:dyDescent="0.35">
      <c r="A5" s="1" t="s">
        <v>170</v>
      </c>
      <c r="B5" s="6">
        <f>C5/$C$14</f>
        <v>6.8965517241379309E-2</v>
      </c>
      <c r="C5" s="7">
        <v>4</v>
      </c>
    </row>
    <row r="6" spans="1:3" x14ac:dyDescent="0.35">
      <c r="A6" s="1" t="s">
        <v>171</v>
      </c>
      <c r="B6" s="6">
        <f t="shared" ref="B6:B12" si="0">C6/$C$14</f>
        <v>0.1206896551724138</v>
      </c>
      <c r="C6" s="7">
        <v>7</v>
      </c>
    </row>
    <row r="7" spans="1:3" x14ac:dyDescent="0.35">
      <c r="A7" s="1" t="s">
        <v>172</v>
      </c>
      <c r="B7" s="6">
        <f t="shared" si="0"/>
        <v>0.31034482758620691</v>
      </c>
      <c r="C7" s="7">
        <v>18</v>
      </c>
    </row>
    <row r="8" spans="1:3" x14ac:dyDescent="0.35">
      <c r="A8" s="1" t="s">
        <v>173</v>
      </c>
      <c r="B8" s="6">
        <f t="shared" si="0"/>
        <v>5.1724137931034482E-2</v>
      </c>
      <c r="C8" s="7">
        <v>3</v>
      </c>
    </row>
    <row r="9" spans="1:3" x14ac:dyDescent="0.35">
      <c r="A9" s="1" t="s">
        <v>174</v>
      </c>
      <c r="B9" s="6">
        <f t="shared" si="0"/>
        <v>0.1206896551724138</v>
      </c>
      <c r="C9" s="7">
        <v>7</v>
      </c>
    </row>
    <row r="10" spans="1:3" x14ac:dyDescent="0.35">
      <c r="A10" s="1" t="s">
        <v>175</v>
      </c>
      <c r="B10" s="6">
        <f t="shared" si="0"/>
        <v>3.4482758620689655E-2</v>
      </c>
      <c r="C10" s="7">
        <v>2</v>
      </c>
    </row>
    <row r="11" spans="1:3" x14ac:dyDescent="0.35">
      <c r="A11" s="1" t="s">
        <v>176</v>
      </c>
      <c r="B11" s="6">
        <f t="shared" si="0"/>
        <v>0.10344827586206896</v>
      </c>
      <c r="C11" s="7">
        <v>6</v>
      </c>
    </row>
    <row r="12" spans="1:3" x14ac:dyDescent="0.35">
      <c r="A12" s="1" t="s">
        <v>177</v>
      </c>
      <c r="B12" s="6">
        <f t="shared" si="0"/>
        <v>0.18965517241379309</v>
      </c>
      <c r="C12" s="7">
        <v>11</v>
      </c>
    </row>
    <row r="14" spans="1:3" x14ac:dyDescent="0.35">
      <c r="A14" s="1" t="s">
        <v>13</v>
      </c>
      <c r="B14" s="1"/>
      <c r="C14" s="1">
        <f>SUM(C5:C13)</f>
        <v>58</v>
      </c>
    </row>
    <row r="16" spans="1:3" x14ac:dyDescent="0.35">
      <c r="A16" s="2" t="s">
        <v>21</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9508EA-4E77-4D9F-B4FE-61E26DDA1852}">
  <dimension ref="A1:C11"/>
  <sheetViews>
    <sheetView topLeftCell="A7" workbookViewId="0">
      <selection activeCell="J20" sqref="J20"/>
    </sheetView>
  </sheetViews>
  <sheetFormatPr defaultRowHeight="14.5" x14ac:dyDescent="0.35"/>
  <cols>
    <col min="1" max="1" width="40.7265625" bestFit="1" customWidth="1"/>
    <col min="2" max="2" width="10" bestFit="1" customWidth="1"/>
    <col min="3" max="3" width="14.453125" bestFit="1" customWidth="1"/>
  </cols>
  <sheetData>
    <row r="1" spans="1:3" s="2" customFormat="1" x14ac:dyDescent="0.35">
      <c r="A1" s="2" t="s">
        <v>15</v>
      </c>
    </row>
    <row r="3" spans="1:3" x14ac:dyDescent="0.35">
      <c r="B3" s="1" t="s">
        <v>8</v>
      </c>
      <c r="C3" s="8" t="s">
        <v>20</v>
      </c>
    </row>
    <row r="4" spans="1:3" x14ac:dyDescent="0.35">
      <c r="A4" s="1" t="s">
        <v>16</v>
      </c>
      <c r="B4" s="6">
        <f>(C4/$C$9)</f>
        <v>0.52</v>
      </c>
      <c r="C4" s="7">
        <v>26</v>
      </c>
    </row>
    <row r="5" spans="1:3" x14ac:dyDescent="0.35">
      <c r="A5" s="1" t="s">
        <v>17</v>
      </c>
      <c r="B5" s="6">
        <f t="shared" ref="B5:B7" si="0">(C5/$C$9)</f>
        <v>0.2</v>
      </c>
      <c r="C5" s="7">
        <v>10</v>
      </c>
    </row>
    <row r="6" spans="1:3" x14ac:dyDescent="0.35">
      <c r="A6" s="1" t="s">
        <v>18</v>
      </c>
      <c r="B6" s="6">
        <f t="shared" si="0"/>
        <v>0.28000000000000003</v>
      </c>
      <c r="C6" s="7">
        <v>14</v>
      </c>
    </row>
    <row r="7" spans="1:3" x14ac:dyDescent="0.35">
      <c r="A7" s="1" t="s">
        <v>19</v>
      </c>
      <c r="B7" s="6">
        <f t="shared" si="0"/>
        <v>0</v>
      </c>
      <c r="C7" s="7">
        <v>0</v>
      </c>
    </row>
    <row r="9" spans="1:3" x14ac:dyDescent="0.35">
      <c r="A9" s="10" t="s">
        <v>13</v>
      </c>
      <c r="B9" s="1"/>
      <c r="C9" s="1">
        <f>SUM(C4:C8)</f>
        <v>50</v>
      </c>
    </row>
    <row r="11" spans="1:3" x14ac:dyDescent="0.35">
      <c r="A11" s="2" t="s">
        <v>21</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8FFB1A-AFDE-44C5-8850-ECD5FE5B99E1}">
  <dimension ref="A1:C11"/>
  <sheetViews>
    <sheetView topLeftCell="A7" workbookViewId="0">
      <selection activeCell="D23" sqref="D23"/>
    </sheetView>
  </sheetViews>
  <sheetFormatPr defaultRowHeight="14.5" x14ac:dyDescent="0.35"/>
  <cols>
    <col min="1" max="1" width="69.1796875" bestFit="1" customWidth="1"/>
    <col min="2" max="2" width="10" bestFit="1" customWidth="1"/>
    <col min="3" max="3" width="14" bestFit="1" customWidth="1"/>
  </cols>
  <sheetData>
    <row r="1" spans="1:3" s="2" customFormat="1" x14ac:dyDescent="0.35">
      <c r="A1" s="2" t="s">
        <v>22</v>
      </c>
    </row>
    <row r="3" spans="1:3" x14ac:dyDescent="0.35">
      <c r="B3" s="1" t="s">
        <v>8</v>
      </c>
      <c r="C3" s="8" t="s">
        <v>9</v>
      </c>
    </row>
    <row r="4" spans="1:3" x14ac:dyDescent="0.35">
      <c r="A4" s="1" t="s">
        <v>14</v>
      </c>
      <c r="B4" s="6">
        <f>(C4/$C$9)</f>
        <v>0.30952380952380953</v>
      </c>
      <c r="C4" s="7">
        <v>26</v>
      </c>
    </row>
    <row r="5" spans="1:3" x14ac:dyDescent="0.35">
      <c r="A5" s="1" t="s">
        <v>10</v>
      </c>
      <c r="B5" s="6">
        <f t="shared" ref="B5:B7" si="0">(C5/$C$9)</f>
        <v>0.11904761904761904</v>
      </c>
      <c r="C5" s="7">
        <v>10</v>
      </c>
    </row>
    <row r="6" spans="1:3" x14ac:dyDescent="0.35">
      <c r="A6" s="1" t="s">
        <v>11</v>
      </c>
      <c r="B6" s="6">
        <f t="shared" si="0"/>
        <v>0.5714285714285714</v>
      </c>
      <c r="C6" s="7">
        <v>48</v>
      </c>
    </row>
    <row r="7" spans="1:3" x14ac:dyDescent="0.35">
      <c r="A7" s="1" t="s">
        <v>12</v>
      </c>
      <c r="B7" s="6">
        <f t="shared" si="0"/>
        <v>0</v>
      </c>
      <c r="C7" s="7">
        <v>0</v>
      </c>
    </row>
    <row r="8" spans="1:3" x14ac:dyDescent="0.35">
      <c r="A8" s="11"/>
      <c r="B8" s="11"/>
      <c r="C8" s="11"/>
    </row>
    <row r="9" spans="1:3" x14ac:dyDescent="0.35">
      <c r="A9" s="1" t="s">
        <v>13</v>
      </c>
      <c r="B9" s="1"/>
      <c r="C9" s="1">
        <f>SUM(C4:C8)</f>
        <v>84</v>
      </c>
    </row>
    <row r="11" spans="1:3" x14ac:dyDescent="0.35">
      <c r="A11" s="2" t="s">
        <v>21</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B2F8A-1BEB-4632-A1C8-E6F4311400AB}">
  <dimension ref="A1:C11"/>
  <sheetViews>
    <sheetView topLeftCell="A10" workbookViewId="0">
      <selection activeCell="G14" sqref="G14"/>
    </sheetView>
  </sheetViews>
  <sheetFormatPr defaultRowHeight="14.5" x14ac:dyDescent="0.35"/>
  <cols>
    <col min="1" max="1" width="42.1796875" bestFit="1" customWidth="1"/>
    <col min="2" max="2" width="10" bestFit="1" customWidth="1"/>
    <col min="3" max="3" width="14" bestFit="1" customWidth="1"/>
  </cols>
  <sheetData>
    <row r="1" spans="1:3" s="2" customFormat="1" x14ac:dyDescent="0.35">
      <c r="A1" s="2" t="s">
        <v>23</v>
      </c>
    </row>
    <row r="3" spans="1:3" x14ac:dyDescent="0.35">
      <c r="B3" s="1" t="s">
        <v>8</v>
      </c>
      <c r="C3" s="8" t="s">
        <v>9</v>
      </c>
    </row>
    <row r="4" spans="1:3" x14ac:dyDescent="0.35">
      <c r="A4" s="1" t="s">
        <v>24</v>
      </c>
      <c r="B4" s="6">
        <f>(C4/$C$9)</f>
        <v>0.24561403508771928</v>
      </c>
      <c r="C4" s="7">
        <v>14</v>
      </c>
    </row>
    <row r="5" spans="1:3" x14ac:dyDescent="0.35">
      <c r="A5" s="1" t="s">
        <v>25</v>
      </c>
      <c r="B5" s="6">
        <f t="shared" ref="B5:B7" si="0">(C5/$C$9)</f>
        <v>0.45614035087719296</v>
      </c>
      <c r="C5" s="7">
        <v>26</v>
      </c>
    </row>
    <row r="6" spans="1:3" x14ac:dyDescent="0.35">
      <c r="A6" s="1" t="s">
        <v>26</v>
      </c>
      <c r="B6" s="6">
        <f t="shared" si="0"/>
        <v>0.2807017543859649</v>
      </c>
      <c r="C6" s="7">
        <v>16</v>
      </c>
    </row>
    <row r="7" spans="1:3" x14ac:dyDescent="0.35">
      <c r="A7" s="1" t="s">
        <v>27</v>
      </c>
      <c r="B7" s="6">
        <f t="shared" si="0"/>
        <v>1.7543859649122806E-2</v>
      </c>
      <c r="C7" s="7">
        <v>1</v>
      </c>
    </row>
    <row r="9" spans="1:3" x14ac:dyDescent="0.35">
      <c r="A9" s="1" t="s">
        <v>6</v>
      </c>
      <c r="B9" s="1"/>
      <c r="C9" s="1">
        <f>SUM(C4:C8)</f>
        <v>57</v>
      </c>
    </row>
    <row r="11" spans="1:3" x14ac:dyDescent="0.35">
      <c r="A11" s="2" t="s">
        <v>21</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1DF514-28E0-47DD-AC1D-E2DBF3375A53}">
  <dimension ref="A1:C12"/>
  <sheetViews>
    <sheetView topLeftCell="A4" workbookViewId="0">
      <selection activeCell="F23" sqref="F23"/>
    </sheetView>
  </sheetViews>
  <sheetFormatPr defaultRowHeight="14.5" x14ac:dyDescent="0.35"/>
  <cols>
    <col min="1" max="1" width="49.90625" bestFit="1" customWidth="1"/>
    <col min="2" max="2" width="10" bestFit="1" customWidth="1"/>
    <col min="3" max="3" width="14" bestFit="1" customWidth="1"/>
  </cols>
  <sheetData>
    <row r="1" spans="1:3" s="2" customFormat="1" x14ac:dyDescent="0.35">
      <c r="A1" s="2" t="s">
        <v>33</v>
      </c>
    </row>
    <row r="3" spans="1:3" x14ac:dyDescent="0.35">
      <c r="B3" s="1" t="s">
        <v>8</v>
      </c>
      <c r="C3" s="8" t="s">
        <v>9</v>
      </c>
    </row>
    <row r="4" spans="1:3" x14ac:dyDescent="0.35">
      <c r="A4" s="1" t="s">
        <v>28</v>
      </c>
      <c r="B4" s="6">
        <f>C4/$C$10</f>
        <v>0.20779220779220781</v>
      </c>
      <c r="C4" s="7">
        <v>16</v>
      </c>
    </row>
    <row r="5" spans="1:3" x14ac:dyDescent="0.35">
      <c r="A5" s="1" t="s">
        <v>29</v>
      </c>
      <c r="B5" s="6">
        <f t="shared" ref="B5:B8" si="0">C5/$C$10</f>
        <v>0.33766233766233766</v>
      </c>
      <c r="C5" s="7">
        <v>26</v>
      </c>
    </row>
    <row r="6" spans="1:3" x14ac:dyDescent="0.35">
      <c r="A6" s="1" t="s">
        <v>30</v>
      </c>
      <c r="B6" s="6">
        <f t="shared" si="0"/>
        <v>0.15584415584415584</v>
      </c>
      <c r="C6" s="7">
        <v>12</v>
      </c>
    </row>
    <row r="7" spans="1:3" x14ac:dyDescent="0.35">
      <c r="A7" s="1" t="s">
        <v>31</v>
      </c>
      <c r="B7" s="6">
        <f t="shared" si="0"/>
        <v>0.1038961038961039</v>
      </c>
      <c r="C7" s="7">
        <v>8</v>
      </c>
    </row>
    <row r="8" spans="1:3" x14ac:dyDescent="0.35">
      <c r="A8" s="1" t="s">
        <v>32</v>
      </c>
      <c r="B8" s="6">
        <f t="shared" si="0"/>
        <v>0.19480519480519481</v>
      </c>
      <c r="C8" s="7">
        <v>15</v>
      </c>
    </row>
    <row r="10" spans="1:3" x14ac:dyDescent="0.35">
      <c r="A10" s="1" t="s">
        <v>13</v>
      </c>
      <c r="B10" s="1"/>
      <c r="C10" s="1">
        <f>SUM(C4:C9)</f>
        <v>77</v>
      </c>
    </row>
    <row r="12" spans="1:3" x14ac:dyDescent="0.35">
      <c r="A12" s="2" t="s">
        <v>21</v>
      </c>
    </row>
  </sheetData>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4384F-5B97-4E2D-B39B-910ED4301BDD}">
  <dimension ref="A1:C15"/>
  <sheetViews>
    <sheetView topLeftCell="A13" workbookViewId="0">
      <selection activeCell="E30" sqref="E30"/>
    </sheetView>
  </sheetViews>
  <sheetFormatPr defaultRowHeight="14.5" x14ac:dyDescent="0.35"/>
  <cols>
    <col min="1" max="1" width="63.7265625" bestFit="1" customWidth="1"/>
    <col min="2" max="2" width="10" bestFit="1" customWidth="1"/>
    <col min="3" max="3" width="14" bestFit="1" customWidth="1"/>
  </cols>
  <sheetData>
    <row r="1" spans="1:3" s="2" customFormat="1" x14ac:dyDescent="0.35">
      <c r="A1" s="2" t="s">
        <v>41</v>
      </c>
    </row>
    <row r="3" spans="1:3" x14ac:dyDescent="0.35">
      <c r="B3" s="1" t="s">
        <v>8</v>
      </c>
      <c r="C3" s="8" t="s">
        <v>42</v>
      </c>
    </row>
    <row r="4" spans="1:3" x14ac:dyDescent="0.35">
      <c r="A4" s="1" t="s">
        <v>34</v>
      </c>
      <c r="B4" s="6">
        <f>C4/$C$13</f>
        <v>0.18181818181818182</v>
      </c>
      <c r="C4" s="7">
        <v>10</v>
      </c>
    </row>
    <row r="5" spans="1:3" x14ac:dyDescent="0.35">
      <c r="A5" s="1" t="s">
        <v>43</v>
      </c>
      <c r="B5" s="6">
        <f t="shared" ref="B5:B11" si="0">C5/$C$13</f>
        <v>0.21818181818181817</v>
      </c>
      <c r="C5" s="7">
        <v>12</v>
      </c>
    </row>
    <row r="6" spans="1:3" x14ac:dyDescent="0.35">
      <c r="A6" s="1" t="s">
        <v>35</v>
      </c>
      <c r="B6" s="6">
        <f t="shared" si="0"/>
        <v>3.6363636363636362E-2</v>
      </c>
      <c r="C6" s="7">
        <v>2</v>
      </c>
    </row>
    <row r="7" spans="1:3" x14ac:dyDescent="0.35">
      <c r="A7" s="1" t="s">
        <v>36</v>
      </c>
      <c r="B7" s="6">
        <f t="shared" si="0"/>
        <v>1.8181818181818181E-2</v>
      </c>
      <c r="C7" s="7">
        <v>1</v>
      </c>
    </row>
    <row r="8" spans="1:3" x14ac:dyDescent="0.35">
      <c r="A8" s="1" t="s">
        <v>37</v>
      </c>
      <c r="B8" s="6">
        <f t="shared" si="0"/>
        <v>1.8181818181818181E-2</v>
      </c>
      <c r="C8" s="7">
        <v>1</v>
      </c>
    </row>
    <row r="9" spans="1:3" x14ac:dyDescent="0.35">
      <c r="A9" s="1" t="s">
        <v>40</v>
      </c>
      <c r="B9" s="6">
        <f t="shared" si="0"/>
        <v>0.21818181818181817</v>
      </c>
      <c r="C9" s="7">
        <v>12</v>
      </c>
    </row>
    <row r="10" spans="1:3" x14ac:dyDescent="0.35">
      <c r="A10" s="1" t="s">
        <v>39</v>
      </c>
      <c r="B10" s="6">
        <f t="shared" si="0"/>
        <v>3.6363636363636362E-2</v>
      </c>
      <c r="C10" s="7">
        <v>2</v>
      </c>
    </row>
    <row r="11" spans="1:3" x14ac:dyDescent="0.35">
      <c r="A11" s="1" t="s">
        <v>38</v>
      </c>
      <c r="B11" s="6">
        <f t="shared" si="0"/>
        <v>0.27272727272727271</v>
      </c>
      <c r="C11" s="7">
        <v>15</v>
      </c>
    </row>
    <row r="13" spans="1:3" x14ac:dyDescent="0.35">
      <c r="A13" s="1" t="s">
        <v>6</v>
      </c>
      <c r="B13" s="1"/>
      <c r="C13" s="1">
        <f>SUM(C4:C12)</f>
        <v>55</v>
      </c>
    </row>
    <row r="15" spans="1:3" x14ac:dyDescent="0.35">
      <c r="A15" s="2" t="s">
        <v>21</v>
      </c>
    </row>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ADB66-0E13-4B47-BF39-C35E68C7C251}">
  <dimension ref="A1:C13"/>
  <sheetViews>
    <sheetView topLeftCell="A10" workbookViewId="0">
      <selection activeCell="J23" sqref="J23"/>
    </sheetView>
  </sheetViews>
  <sheetFormatPr defaultRowHeight="14.5" x14ac:dyDescent="0.35"/>
  <cols>
    <col min="2" max="2" width="10" bestFit="1" customWidth="1"/>
    <col min="3" max="3" width="13.6328125" bestFit="1" customWidth="1"/>
  </cols>
  <sheetData>
    <row r="1" spans="1:3" s="2" customFormat="1" x14ac:dyDescent="0.35">
      <c r="A1" s="2" t="s">
        <v>44</v>
      </c>
    </row>
    <row r="3" spans="1:3" x14ac:dyDescent="0.35">
      <c r="B3" s="1" t="s">
        <v>8</v>
      </c>
      <c r="C3" s="7" t="s">
        <v>9</v>
      </c>
    </row>
    <row r="4" spans="1:3" x14ac:dyDescent="0.35">
      <c r="A4" s="12">
        <v>0</v>
      </c>
      <c r="B4" s="6">
        <f>C4/$C$11</f>
        <v>2.4390243902439025E-2</v>
      </c>
      <c r="C4" s="7">
        <v>1</v>
      </c>
    </row>
    <row r="5" spans="1:3" x14ac:dyDescent="0.35">
      <c r="A5" s="12">
        <v>1</v>
      </c>
      <c r="B5" s="6">
        <f t="shared" ref="B5:B9" si="0">C5/$C$11</f>
        <v>0.12195121951219512</v>
      </c>
      <c r="C5" s="7">
        <v>5</v>
      </c>
    </row>
    <row r="6" spans="1:3" x14ac:dyDescent="0.35">
      <c r="A6" s="12">
        <v>2</v>
      </c>
      <c r="B6" s="6">
        <f t="shared" si="0"/>
        <v>4.878048780487805E-2</v>
      </c>
      <c r="C6" s="7">
        <v>2</v>
      </c>
    </row>
    <row r="7" spans="1:3" x14ac:dyDescent="0.35">
      <c r="A7" s="12">
        <v>3</v>
      </c>
      <c r="B7" s="6">
        <f t="shared" si="0"/>
        <v>0.46341463414634149</v>
      </c>
      <c r="C7" s="7">
        <v>19</v>
      </c>
    </row>
    <row r="8" spans="1:3" x14ac:dyDescent="0.35">
      <c r="A8" s="12">
        <v>4</v>
      </c>
      <c r="B8" s="6">
        <f t="shared" si="0"/>
        <v>0.24390243902439024</v>
      </c>
      <c r="C8" s="7">
        <v>10</v>
      </c>
    </row>
    <row r="9" spans="1:3" x14ac:dyDescent="0.35">
      <c r="A9" s="12" t="s">
        <v>45</v>
      </c>
      <c r="B9" s="6">
        <f t="shared" si="0"/>
        <v>9.7560975609756101E-2</v>
      </c>
      <c r="C9" s="7">
        <v>4</v>
      </c>
    </row>
    <row r="11" spans="1:3" x14ac:dyDescent="0.35">
      <c r="A11" s="1" t="s">
        <v>13</v>
      </c>
      <c r="B11" s="1"/>
      <c r="C11" s="1">
        <f>SUM(C4:C10)</f>
        <v>41</v>
      </c>
    </row>
    <row r="13" spans="1:3" x14ac:dyDescent="0.35">
      <c r="A13" s="2" t="s">
        <v>21</v>
      </c>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1C110D-9CAD-4002-B169-0D7C167356BD}">
  <dimension ref="A1:C15"/>
  <sheetViews>
    <sheetView topLeftCell="A13" workbookViewId="0">
      <selection activeCell="A31" sqref="A31"/>
    </sheetView>
  </sheetViews>
  <sheetFormatPr defaultRowHeight="14.5" x14ac:dyDescent="0.35"/>
  <cols>
    <col min="1" max="1" width="93.453125" customWidth="1"/>
    <col min="2" max="2" width="10" bestFit="1" customWidth="1"/>
    <col min="3" max="3" width="14" bestFit="1" customWidth="1"/>
  </cols>
  <sheetData>
    <row r="1" spans="1:3" s="2" customFormat="1" x14ac:dyDescent="0.35">
      <c r="A1" s="2" t="s">
        <v>46</v>
      </c>
    </row>
    <row r="3" spans="1:3" x14ac:dyDescent="0.35">
      <c r="B3" s="1" t="s">
        <v>8</v>
      </c>
      <c r="C3" s="8" t="s">
        <v>9</v>
      </c>
    </row>
    <row r="4" spans="1:3" x14ac:dyDescent="0.35">
      <c r="A4" s="1" t="s">
        <v>34</v>
      </c>
      <c r="B4" s="6">
        <f>C4/$C$13</f>
        <v>0.18867924528301888</v>
      </c>
      <c r="C4" s="7">
        <v>10</v>
      </c>
    </row>
    <row r="5" spans="1:3" x14ac:dyDescent="0.35">
      <c r="A5" s="1" t="s">
        <v>49</v>
      </c>
      <c r="B5" s="6">
        <f t="shared" ref="B5:B11" si="0">C5/$C$13</f>
        <v>9.4339622641509441E-2</v>
      </c>
      <c r="C5" s="7">
        <v>5</v>
      </c>
    </row>
    <row r="6" spans="1:3" x14ac:dyDescent="0.35">
      <c r="A6" s="1" t="s">
        <v>35</v>
      </c>
      <c r="B6" s="6">
        <f t="shared" si="0"/>
        <v>3.7735849056603772E-2</v>
      </c>
      <c r="C6" s="7">
        <v>2</v>
      </c>
    </row>
    <row r="7" spans="1:3" x14ac:dyDescent="0.35">
      <c r="A7" s="1" t="s">
        <v>36</v>
      </c>
      <c r="B7" s="6">
        <f t="shared" si="0"/>
        <v>1.8867924528301886E-2</v>
      </c>
      <c r="C7" s="7">
        <v>1</v>
      </c>
    </row>
    <row r="8" spans="1:3" x14ac:dyDescent="0.35">
      <c r="A8" s="1" t="s">
        <v>50</v>
      </c>
      <c r="B8" s="6">
        <f t="shared" si="0"/>
        <v>0.28301886792452829</v>
      </c>
      <c r="C8" s="7">
        <v>15</v>
      </c>
    </row>
    <row r="9" spans="1:3" x14ac:dyDescent="0.35">
      <c r="A9" s="1" t="s">
        <v>40</v>
      </c>
      <c r="B9" s="6">
        <f t="shared" si="0"/>
        <v>0.26415094339622641</v>
      </c>
      <c r="C9" s="7">
        <v>14</v>
      </c>
    </row>
    <row r="10" spans="1:3" x14ac:dyDescent="0.35">
      <c r="A10" s="1" t="s">
        <v>48</v>
      </c>
      <c r="B10" s="6">
        <f t="shared" si="0"/>
        <v>3.7735849056603772E-2</v>
      </c>
      <c r="C10" s="7">
        <v>2</v>
      </c>
    </row>
    <row r="11" spans="1:3" x14ac:dyDescent="0.35">
      <c r="A11" s="1" t="s">
        <v>47</v>
      </c>
      <c r="B11" s="6">
        <f t="shared" si="0"/>
        <v>7.5471698113207544E-2</v>
      </c>
      <c r="C11" s="7">
        <v>4</v>
      </c>
    </row>
    <row r="13" spans="1:3" x14ac:dyDescent="0.35">
      <c r="A13" s="1" t="s">
        <v>13</v>
      </c>
      <c r="B13" s="1"/>
      <c r="C13" s="1">
        <f>SUM(C4:C12)</f>
        <v>53</v>
      </c>
    </row>
    <row r="15" spans="1:3" x14ac:dyDescent="0.35">
      <c r="A15" s="2" t="s">
        <v>21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27</vt:i4>
      </vt:variant>
    </vt:vector>
  </HeadingPairs>
  <TitlesOfParts>
    <vt:vector size="27" baseType="lpstr">
      <vt:lpstr>Q1</vt:lpstr>
      <vt:lpstr>Q2</vt:lpstr>
      <vt:lpstr>Q3</vt:lpstr>
      <vt:lpstr>Q4</vt:lpstr>
      <vt:lpstr>Q5</vt:lpstr>
      <vt:lpstr>Q6</vt:lpstr>
      <vt:lpstr>Q7</vt:lpstr>
      <vt:lpstr>Q8</vt:lpstr>
      <vt:lpstr>Q9</vt:lpstr>
      <vt:lpstr>Q10</vt:lpstr>
      <vt:lpstr>Q11</vt:lpstr>
      <vt:lpstr>Q12</vt:lpstr>
      <vt:lpstr>Q13</vt:lpstr>
      <vt:lpstr>Q14</vt:lpstr>
      <vt:lpstr>Q15</vt:lpstr>
      <vt:lpstr>Q16</vt:lpstr>
      <vt:lpstr>Q17</vt:lpstr>
      <vt:lpstr>Q18</vt:lpstr>
      <vt:lpstr>Q19</vt:lpstr>
      <vt:lpstr>Q20</vt:lpstr>
      <vt:lpstr>Q21</vt:lpstr>
      <vt:lpstr>Q22</vt:lpstr>
      <vt:lpstr>Q24</vt:lpstr>
      <vt:lpstr>Q25</vt:lpstr>
      <vt:lpstr>Q26</vt:lpstr>
      <vt:lpstr>Q27</vt:lpstr>
      <vt:lpstr>Q28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Flavia de Melo Dewey</dc:creator>
  <cp:lastModifiedBy>Flavia de Melo Dewey</cp:lastModifiedBy>
  <dcterms:created xsi:type="dcterms:W3CDTF">2021-11-18T13:21:54Z</dcterms:created>
  <dcterms:modified xsi:type="dcterms:W3CDTF">2021-12-06T16:05:49Z</dcterms:modified>
</cp:coreProperties>
</file>